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600" windowHeight="7935"/>
  </bookViews>
  <sheets>
    <sheet name="Прил 4" sheetId="1" r:id="rId1"/>
  </sheets>
  <calcPr calcId="144525"/>
</workbook>
</file>

<file path=xl/calcChain.xml><?xml version="1.0" encoding="utf-8"?>
<calcChain xmlns="http://schemas.openxmlformats.org/spreadsheetml/2006/main">
  <c r="I21" i="1" l="1"/>
  <c r="I96" i="1"/>
  <c r="I55" i="1"/>
  <c r="I29" i="1"/>
  <c r="I78" i="1" l="1"/>
  <c r="I77" i="1" s="1"/>
  <c r="I91" i="1" l="1"/>
  <c r="K96" i="1" l="1"/>
  <c r="J96" i="1"/>
  <c r="H86" i="1" l="1"/>
  <c r="K89" i="1" l="1"/>
  <c r="J89" i="1"/>
  <c r="I89" i="1"/>
  <c r="I86" i="1"/>
  <c r="J86" i="1"/>
  <c r="K86" i="1"/>
  <c r="I85" i="1" l="1"/>
  <c r="K85" i="1"/>
  <c r="J85" i="1"/>
  <c r="K23" i="1"/>
  <c r="J23" i="1"/>
  <c r="I23" i="1"/>
  <c r="H69" i="1"/>
  <c r="H68" i="1" s="1"/>
  <c r="K64" i="1"/>
  <c r="K63" i="1" s="1"/>
  <c r="J64" i="1"/>
  <c r="I64" i="1"/>
  <c r="K38" i="1"/>
  <c r="K91" i="1"/>
  <c r="J91" i="1"/>
  <c r="K106" i="1"/>
  <c r="J106" i="1"/>
  <c r="I106" i="1"/>
  <c r="K92" i="1"/>
  <c r="J92" i="1"/>
  <c r="I92" i="1"/>
  <c r="J82" i="1"/>
  <c r="K82" i="1"/>
  <c r="I82" i="1"/>
  <c r="K75" i="1"/>
  <c r="K74" i="1" s="1"/>
  <c r="J75" i="1"/>
  <c r="J74" i="1" s="1"/>
  <c r="I75" i="1"/>
  <c r="I74" i="1" s="1"/>
  <c r="K69" i="1"/>
  <c r="J69" i="1"/>
  <c r="I69" i="1"/>
  <c r="K68" i="1"/>
  <c r="K67" i="1" s="1"/>
  <c r="J68" i="1"/>
  <c r="J67" i="1" s="1"/>
  <c r="I68" i="1"/>
  <c r="I67" i="1" s="1"/>
  <c r="J63" i="1"/>
  <c r="I63" i="1"/>
  <c r="K60" i="1"/>
  <c r="K59" i="1" s="1"/>
  <c r="K55" i="1"/>
  <c r="J60" i="1"/>
  <c r="J59" i="1" s="1"/>
  <c r="I60" i="1"/>
  <c r="I59" i="1" s="1"/>
  <c r="J55" i="1"/>
  <c r="K49" i="1"/>
  <c r="K48" i="1" s="1"/>
  <c r="J49" i="1"/>
  <c r="J48" i="1" s="1"/>
  <c r="I49" i="1"/>
  <c r="I48" i="1" s="1"/>
  <c r="K44" i="1"/>
  <c r="K43" i="1" s="1"/>
  <c r="J44" i="1"/>
  <c r="J43" i="1" s="1"/>
  <c r="I44" i="1"/>
  <c r="I43" i="1" s="1"/>
  <c r="J38" i="1"/>
  <c r="I38" i="1"/>
  <c r="K29" i="1"/>
  <c r="J29" i="1"/>
  <c r="K81" i="1" l="1"/>
  <c r="K80" i="1" s="1"/>
  <c r="I81" i="1"/>
  <c r="I80" i="1" s="1"/>
  <c r="J54" i="1"/>
  <c r="J47" i="1" s="1"/>
  <c r="I54" i="1"/>
  <c r="I47" i="1" s="1"/>
  <c r="K54" i="1"/>
  <c r="K47" i="1" s="1"/>
  <c r="K21" i="1"/>
  <c r="K20" i="1" s="1"/>
  <c r="K19" i="1" s="1"/>
  <c r="J21" i="1"/>
  <c r="J20" i="1" s="1"/>
  <c r="J19" i="1" s="1"/>
  <c r="I20" i="1"/>
  <c r="J81" i="1"/>
  <c r="J80" i="1" s="1"/>
  <c r="I19" i="1" l="1"/>
  <c r="I126" i="1" s="1"/>
  <c r="J126" i="1"/>
  <c r="K126" i="1"/>
</calcChain>
</file>

<file path=xl/sharedStrings.xml><?xml version="1.0" encoding="utf-8"?>
<sst xmlns="http://schemas.openxmlformats.org/spreadsheetml/2006/main" count="714" uniqueCount="190">
  <si>
    <t>Приложение № 4</t>
  </si>
  <si>
    <t>Наименование  доходов</t>
  </si>
  <si>
    <t>сумма  тыс. рублей</t>
  </si>
  <si>
    <t>1</t>
  </si>
  <si>
    <t>182</t>
  </si>
  <si>
    <t>00</t>
  </si>
  <si>
    <t>0000</t>
  </si>
  <si>
    <t>000</t>
  </si>
  <si>
    <t>НАЛОГОВЫЕ И НЕНАЛОГОВЫЕ ДОХОДЫ</t>
  </si>
  <si>
    <t>2</t>
  </si>
  <si>
    <t>01</t>
  </si>
  <si>
    <t>Налоги на прибыль, доходы.</t>
  </si>
  <si>
    <t>02000</t>
  </si>
  <si>
    <t>110</t>
  </si>
  <si>
    <t>Налог на доходы физических лиц</t>
  </si>
  <si>
    <t>02010</t>
  </si>
  <si>
    <t>1000</t>
  </si>
  <si>
    <t>3000</t>
  </si>
  <si>
    <t>02030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</si>
  <si>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</si>
  <si>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10</t>
  </si>
  <si>
    <t>02040</t>
  </si>
  <si>
    <t>05</t>
  </si>
  <si>
    <t>00000</t>
  </si>
  <si>
    <t>НАЛОГИ НА СОВОКУПНЫЙ ДОХОД</t>
  </si>
  <si>
    <t>03000</t>
  </si>
  <si>
    <t>Единый сельскохозяйственный налог</t>
  </si>
  <si>
    <t>03010</t>
  </si>
  <si>
    <t>13</t>
  </si>
  <si>
    <t>14</t>
  </si>
  <si>
    <t>03</t>
  </si>
  <si>
    <t>02200</t>
  </si>
  <si>
    <t>Акцизы по подакцизным товарам (продукции), производимым на территории Российской Федерации</t>
  </si>
  <si>
    <t>02230</t>
  </si>
  <si>
    <t>02240</t>
  </si>
  <si>
    <t>02250</t>
  </si>
  <si>
    <t>02260</t>
  </si>
  <si>
    <t>Налоги на совокупный доход</t>
  </si>
  <si>
    <t>06</t>
  </si>
  <si>
    <t>Налоги  на имущество</t>
  </si>
  <si>
    <t>01000</t>
  </si>
  <si>
    <t>Налог на имущество физических лиц</t>
  </si>
  <si>
    <t>01030</t>
  </si>
  <si>
    <t>Налог на имущество физических лиц  взимаемый по ставкам. применяемым к объектам налогообложения, расположенным в границах поселений.(штрафы)</t>
  </si>
  <si>
    <t>06000</t>
  </si>
  <si>
    <t>Земельный налог</t>
  </si>
  <si>
    <t>822</t>
  </si>
  <si>
    <t>08</t>
  </si>
  <si>
    <t xml:space="preserve">ГОСУДАРСТВЕННАЯ ПОШЛИНА                    </t>
  </si>
  <si>
    <t>04000</t>
  </si>
  <si>
    <t>Государственная пошлина за совершение   нотариальных действий (за исключением действий, совершаемых    консульскими   учреждениями Российской Федерации)</t>
  </si>
  <si>
    <t>04020</t>
  </si>
  <si>
    <t>Доходы,  получаемые в виде арендной  либо иной платы за передачу в возмездное пользование государственного и муниципального имущества</t>
  </si>
  <si>
    <t>05000</t>
  </si>
  <si>
    <t>05010</t>
  </si>
  <si>
    <t>05013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</si>
  <si>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</si>
  <si>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</si>
  <si>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02053</t>
  </si>
  <si>
    <t>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</si>
  <si>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</si>
  <si>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130</t>
  </si>
  <si>
    <t>02</t>
  </si>
  <si>
    <t>Безвозмездное  поступление</t>
  </si>
  <si>
    <t>151</t>
  </si>
  <si>
    <t>Субвенции бюджетам субъектов РФ и   муниципальных образований</t>
  </si>
  <si>
    <t>03024</t>
  </si>
  <si>
    <t>7514</t>
  </si>
  <si>
    <t>Субвенции бюджетам поселений на реализацию Закона края «О наделении органов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 организаций жилищно – коммунального комплекса края при предоставлении коммунальных услуг и части размера платы граждан за коммунальные услуги»</t>
  </si>
  <si>
    <t>Иные  межбюджетные трансферты</t>
  </si>
  <si>
    <t>04012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</si>
  <si>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</si>
  <si>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04999</t>
  </si>
  <si>
    <t>5001</t>
  </si>
  <si>
    <t>Межбюджетные трансферты передаваемые бюджетам поселений  на «Обеспечение пожарной безопасности территории Красноярского края» (приобретение и установка противопожарного оборудования)</t>
  </si>
  <si>
    <t>Дотации бюджетам поселений на поддержку мер по обеспечению сбалансированности бюджетов</t>
  </si>
  <si>
    <t>Прочие межбюджетные трансферты передаваемые бюджетам поселений на реализацию программы "Повышение эффективности бюджетных расходов до 2013 года" Белорощенского СДК Крутоярского сельсовета</t>
  </si>
  <si>
    <t>Прочие межбюджетные, трансферты, передаваемые бюджетам  поселений на МДЦП « Модернизация реконструкция и капитальный ремонт объектов коммунальной инфраструктуры в Ужурском районе на 2013-2015 годы</t>
  </si>
  <si>
    <t>Межбюджетные трансферты передаваемые бюджетам поселений  на "Обеспечение пожарной безопасности территории Красноярского края".</t>
  </si>
  <si>
    <t>6806</t>
  </si>
  <si>
    <t>Прочие межбюджетные трансферты передаваемые бюджетам поселений на реализацию мероприятий  долгосрочной целевой программы « Повышение эффективности деятельности органов местного самоуправления в Красноярском крае»  ( реализация проектов по благоустройству территорий поселений)</t>
  </si>
  <si>
    <t>0324</t>
  </si>
  <si>
    <t>Прочие межбюджетные трансферты на проведение  выборов в органы местного самоуправления</t>
  </si>
  <si>
    <t xml:space="preserve">Прочие межбюджетные трансферты передаваемые бюджетам поселений на реализацию мероприятий предусмотренные  ДЦП « Дороги Красноярья на 2012-2016 гг.» (Содержание автомобильных дорог общего пользования местного значения,  городских округов, городских и сельских поселений).  </t>
  </si>
  <si>
    <t>07</t>
  </si>
  <si>
    <t>ПРОЧИЕ БЕЗВОЗМЕЗДНЫЕ ПОСТУПЛЕНИЯ</t>
  </si>
  <si>
    <t>Прочие безвозмездные поступления в бюджеты поселений</t>
  </si>
  <si>
    <t>05030</t>
  </si>
  <si>
    <t>7456</t>
  </si>
  <si>
    <t>8108</t>
  </si>
  <si>
    <t>Итого доходов</t>
  </si>
  <si>
    <t>01995</t>
  </si>
  <si>
    <t xml:space="preserve">Прочие доходы от оказания платных услуг (работ) получателями средств бюджетов поселений </t>
  </si>
  <si>
    <t>Субвенции бюджетным сельских поселений на осуществление первичного воинского учета на территориях, где отсутствуют военные 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</si>
  <si>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</si>
  <si>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Прочие межбюджетные трансферты, передаваемые бюджетам сельских поселений</t>
  </si>
  <si>
    <t>06033</t>
  </si>
  <si>
    <t>06040</t>
  </si>
  <si>
    <t>06043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</si>
  <si>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</si>
  <si>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</si>
  <si>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</si>
  <si>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 ( за счет средств районного бюджета)</t>
  </si>
  <si>
    <t>Дотации бюджетам сельских поселений на выравнивание бюджетной обеспеченности ( за счет средств краевого бюджета)</t>
  </si>
  <si>
    <t>8105</t>
  </si>
  <si>
    <t>Доходы от уплаты акцизов на дизельное топливо, зачисляемые в консолидированные бюджеты субъектов Российской Федерации</t>
  </si>
  <si>
    <t>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</si>
  <si>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</si>
  <si>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</si>
  <si>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</si>
  <si>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</si>
  <si>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</si>
  <si>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Единый сельскохозяйственный налог (сумма платежа (перерасчёты, недоимка и задолженность по соответствующему платежу, в том числе по отмененному))</t>
  </si>
  <si>
    <t>Налог на имущество физических лиц  взимаемый по ставкам. применяемым к объектам налогообложения, расположенным в границах сельских поселений(сумма платежа (перерасчёты, недоимка и задолженность по соответствующему платежу, в том числе по отмененному))</t>
  </si>
  <si>
    <t xml:space="preserve">Налог на имущество физических лиц  взимаемый по ставкам применяемым к объектам налогообложения, расположенным в границах сельских поселений (сумма платежа (перерасчёты, недоимка и задолженность по соответствующему платежу, в том числе по отмененному)) </t>
  </si>
  <si>
    <t>Налог на имущество физических лиц  взимаемый по ставкам. применяемым к объектам налогообложения, расположенным в границах сельских поселений (пени по соответствующему платежу)</t>
  </si>
  <si>
    <t xml:space="preserve">Налог на имущество физических лиц  взимаемый по ставкам.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 </t>
  </si>
  <si>
    <t>Земельный налог с организаций, обладающих земельным участком, расположенным в границах сельских  поселений (сумма платежа (перерасчёты, недоимка и задолженность по соответствующему платежу, в том числе по отменённому)</t>
  </si>
  <si>
    <t>Земельный налог с организаций, обладающих земельным участком, расположенным в границах сельских  поселений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</si>
  <si>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(перерасчёты, недоимка и задолженность по соответствующему платежу, в том числе по отменённому)</t>
  </si>
  <si>
    <t>Земельный налог с физических лиц, обладающих земельным участком, расположенным в границах сельских поселений ( пени по соответствующему платежу)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</si>
  <si>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</si>
  <si>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2100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</si>
  <si>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(перерасчёты, недоимка и задолженность по соответствующему платежу, в том числе по отмененному))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</si>
  <si>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</si>
  <si>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 </t>
  </si>
  <si>
    <t>8302</t>
  </si>
  <si>
    <t>2019 год</t>
  </si>
  <si>
    <t>15001</t>
  </si>
  <si>
    <t>35118</t>
  </si>
  <si>
    <t>30024</t>
  </si>
  <si>
    <t>49000</t>
  </si>
  <si>
    <t>49999</t>
  </si>
  <si>
    <t>Прочие межбюджетные трансферты, передаваемые бюджетам сельских поселений на поддержку деятельности муниципальных молодёжных центров в рамках подпрограммы "Вовлечение молодёжи в социальную практику" государственной программы Красноярского края "Молодёжь Красноярского края в 21 веке"</t>
  </si>
  <si>
    <t>100</t>
  </si>
  <si>
    <t>30000</t>
  </si>
  <si>
    <t>Прочие межбюджетные трансферты, передаваемые бюджетам сельских поселений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повышение устойчивости бюджетов муниципальных образований Ужурского района» муниципальной программы «Управление муниципальными финансами».</t>
  </si>
  <si>
    <t>10000</t>
  </si>
  <si>
    <t>2020 год</t>
  </si>
  <si>
    <t>Код бюджетной классификации</t>
  </si>
  <si>
    <t>8111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</si>
  <si>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</si>
  <si>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Прочие межбюджетные трансферты, передаваемые бюджетам сельских поселений на организацию общественных работ в поселениях в рамках подпрограммы "Поддержка муниципальных проектов и мероприятий по благоустройству территорий Ужурского района" муниципальной программы "Развитие жилищно-коммунального хозяйства, строительства, тарнспорта, дорожного хозяйства и доступное жилье для граждан Ужурского района"</t>
  </si>
  <si>
    <t>Прочие межбюджетные трансферты, передаваемые бюджетам сельских поселений на осуществление части полномочий на обеспечение безопасности на гидротехнических сооружениях, обеспечение безопасности людей на водных объектах, информирование населения в области обеспечения безопасности людей на пруду "Михайловский" в рамках подпрограммы "Защита населения и территории Ужурского района от чрезвычайных ситуаций природного и техногенного характера" муниципальной программы "Обеспечение безопасности жизнедеятельности населения по Ужурскому району"</t>
  </si>
  <si>
    <t xml:space="preserve">« О бюджете Михайловского сельсовета на  2019 год и </t>
  </si>
  <si>
    <t>плановый  период 2020 - 2021 годов»</t>
  </si>
  <si>
    <t>Доходы бюджета Михайловского сельсовета на 2019 год и плановый период 2020-2021 годов (тыс.рублей.)</t>
  </si>
  <si>
    <t>2021 год</t>
  </si>
  <si>
    <t>150</t>
  </si>
  <si>
    <t>к решению от 14.12.2018 г.№29-77р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</si>
  <si>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         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</si>
  <si>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</si>
  <si>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 (налог)(сумма платежа (перерасчёты, недоимка и задолженность по соответствующему платежу, в том числе по отмененному))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</si>
  <si>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 (пени по соответствующему платежу)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</si>
  <si>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 </t>
    </r>
  </si>
  <si>
    <t>Приложение № 3</t>
  </si>
  <si>
    <t>Доходы от реализации иного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</si>
  <si>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</si>
  <si>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1021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</si>
  <si>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</si>
  <si>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822 </t>
  </si>
  <si>
    <t>7412</t>
  </si>
  <si>
    <t>45160</t>
  </si>
  <si>
    <t>7508</t>
  </si>
  <si>
    <t>Прочие межбюджетные трансферты, передаваемые бюджетам сельских поселений  на 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</si>
  <si>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8201</t>
  </si>
  <si>
    <t>Прочие межбюджетные трансферты, передаваемые бюджетам сельских поселений на укрепление материально-технической базы и поддержку технического состояния учреждений культурно-досугового типа в рамках подпрограммы «Искусство» муниципальной программы «Комплексное развитие культуры, искусства и туризма в муниципальном образовании Ужурский район»</t>
  </si>
  <si>
    <t xml:space="preserve"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 власти другого уровня                   </t>
  </si>
  <si>
    <t>7463</t>
  </si>
  <si>
    <t>Прочие межбюджетные трансферты, передаваемые бюджетам сельских поселений на организацию (строительство) мест (площадок) накопления отходов потребления и приобретение контейнерного оборудования в рамках подпрограммы "Обращение с отходами" государственной программы Красноярского края "Охрана окружающей среды, воспроизводство природных ресурсов"</t>
  </si>
  <si>
    <t>Прочие межбюджетные трансферты, передаваемые бюджетам сельских поселений на повышение безопасности дорожного движения в рамках подпрограммы «Развитие транспортной системы Ужурского района» муниципальной программы «Развитие жилищно-коммунального хозяйства, строительства, транспорта, дорожного хозяйства и доступное жильё для граждан Ужурского района»</t>
  </si>
  <si>
    <t>8115</t>
  </si>
  <si>
    <t>Прочие межбюджетные трансферты, передаваемые бюджетам сельских поселений  на обеспечение освещением территорий сельских поселений в рамках подпрограммы «Поддержка муниципальных проектов и мероприятий по благоустройству территорий Ужурского района» муниципальной программы «Развитие жилищно-коммунального хозяйства, строительства, транспорта, дорожного хозяйства и доступное жильё для граждан Ужурского района»</t>
  </si>
  <si>
    <t>8212</t>
  </si>
  <si>
    <t>Прочие межбюджетные трансферты, передаваемые бюджетам сельских поселений на проведение муниципальных конкурсов молодежных проектов в рамках подпрограммы "Создание благоприятной среды для включения молодежи в различные формы социально-активной деятельности" муниципальной программы "Молодежь Ужурского района в XXI веке"</t>
  </si>
  <si>
    <t>к решению от 12.12.2019 г.№38-107р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</si>
  <si>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</si>
  <si>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</si>
  <si>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сельских  поселений (суммы денежных взысканий (штрафов) по соответствующему платежу согласно законодательству Российской Федерации) </t>
  </si>
  <si>
    <t>1023</t>
  </si>
  <si>
    <t>Прочие межбюджетные трансферты, передаваемые бюджетам сельских поселений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</t>
  </si>
  <si>
    <t>1038</t>
  </si>
  <si>
    <t>Прочие межбюджетные трансферты, передаваемые бюджетам сельских поселений  на  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</si>
  <si>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7454</t>
  </si>
  <si>
    <t>Прочие межбюджетные трансферты, передаваемые бюджетам сельских поселений на развитие системы патриотического воспитания в рамках подпрограммы «Создание благоприятной среды для включения молодёжи в различные формы социально-активной деятельности» муниципальной программы «Молодёжь Ужурского района в XXI веке»</t>
  </si>
  <si>
    <t>8101</t>
  </si>
  <si>
    <t>Прочие межбюджетные трансферты, передаваемые бюджетам сельских поселений на капитальный ремонт, реконструкцию находящихся в муниципальной собственности объектов коммунальной инфраструктуры, а также на приобретение технологического оборудования, приобретение и установка модульных котельных для обеспечения функционирования систем теплоснабжения, электроснабжения, водоснабжения, водоотведения и очистки в рамках подпрограммы «Реформирование и модернизация жилищно-коммунального хозяйства и повышение энергетической эффективности» муниципальной программы «Развитие жилищно-коммунального хозяйства, строительства, транспорта, дорожного хозяйства и доступное жильё для граждан Ужурского района»</t>
  </si>
  <si>
    <t>8911</t>
  </si>
  <si>
    <t>Прочие межбюджетные трансферты, передаваемые бюджетам сельских поселений на проведение работ по уничтожению дикорастущей конопли  в рамках подпрограммы «Профилактика правонарушений на территории Ужурского района»  муниципальной программы «Обеспечение безопасности жизнедеятельности населения по Ужурскому району»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</si>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</sst>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/>
    <xf numFmtId="0" fontId="4" fillId="0" borderId="0"/>
  </cellStyleXfs>
  <cellXfs count="5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164" fontId="2" fillId="0" borderId="3" xfId="0" applyNumberFormat="1" applyFont="1" applyBorder="1" applyAlignment="1">
      <alignment horizontal="right" wrapText="1"/>
    </xf>
    <xf numFmtId="164" fontId="11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right" wrapText="1"/>
    </xf>
    <xf numFmtId="0" fontId="14" fillId="0" borderId="3" xfId="4" applyFont="1" applyBorder="1" applyAlignment="1"/>
    <xf numFmtId="0" fontId="11" fillId="0" borderId="3" xfId="0" applyNumberFormat="1" applyFont="1" applyBorder="1" applyAlignment="1">
      <alignment vertical="top" wrapText="1"/>
    </xf>
    <xf numFmtId="164" fontId="11" fillId="0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15" fillId="0" borderId="3" xfId="0" applyFont="1" applyBorder="1" applyAlignment="1">
      <alignment vertical="center" wrapText="1"/>
    </xf>
    <xf numFmtId="0" fontId="11" fillId="0" borderId="0" xfId="0" applyFont="1" applyAlignment="1">
      <alignment wrapText="1" shrinkToFit="1"/>
    </xf>
    <xf numFmtId="0" fontId="11" fillId="0" borderId="3" xfId="0" applyFont="1" applyFill="1" applyBorder="1" applyAlignment="1">
      <alignment horizontal="justify"/>
    </xf>
    <xf numFmtId="0" fontId="11" fillId="0" borderId="3" xfId="0" applyFont="1" applyFill="1" applyBorder="1" applyAlignment="1">
      <alignment vertical="top" wrapText="1"/>
    </xf>
    <xf numFmtId="2" fontId="11" fillId="0" borderId="3" xfId="0" applyNumberFormat="1" applyFont="1" applyBorder="1" applyAlignment="1">
      <alignment horizontal="right" wrapText="1"/>
    </xf>
    <xf numFmtId="2" fontId="1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2" fontId="17" fillId="0" borderId="3" xfId="0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 wrapText="1"/>
    </xf>
    <xf numFmtId="2" fontId="13" fillId="0" borderId="3" xfId="0" applyNumberFormat="1" applyFont="1" applyBorder="1" applyAlignment="1">
      <alignment horizontal="right" wrapText="1"/>
    </xf>
    <xf numFmtId="2" fontId="13" fillId="2" borderId="3" xfId="0" applyNumberFormat="1" applyFont="1" applyFill="1" applyBorder="1" applyAlignment="1">
      <alignment horizontal="right" wrapText="1"/>
    </xf>
    <xf numFmtId="49" fontId="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right"/>
    </xf>
    <xf numFmtId="0" fontId="16" fillId="0" borderId="3" xfId="0" applyFont="1" applyBorder="1" applyAlignment="1">
      <alignment horizontal="justify" vertical="center" wrapText="1"/>
    </xf>
    <xf numFmtId="2" fontId="19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 vertical="center" wrapText="1"/>
    </xf>
    <xf numFmtId="0" fontId="11" fillId="0" borderId="3" xfId="4" applyFont="1" applyBorder="1" applyAlignment="1">
      <alignment wrapText="1"/>
    </xf>
    <xf numFmtId="0" fontId="11" fillId="0" borderId="3" xfId="4" applyFont="1" applyBorder="1" applyAlignment="1">
      <alignment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Лист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topLeftCell="A125" zoomScale="98" zoomScaleNormal="98" workbookViewId="0">
      <selection activeCell="I125" sqref="I125"/>
    </sheetView>
  </sheetViews>
  <sheetFormatPr defaultRowHeight="15" x14ac:dyDescent="0.25"/>
  <cols>
    <col min="1" max="1" width="4.7109375" style="1" customWidth="1"/>
    <col min="2" max="2" width="2.140625" style="1" customWidth="1"/>
    <col min="3" max="3" width="3.85546875" style="1" customWidth="1"/>
    <col min="4" max="4" width="6.7109375" style="1" customWidth="1"/>
    <col min="5" max="5" width="3.7109375" style="1" customWidth="1"/>
    <col min="6" max="6" width="6.5703125" style="1" customWidth="1"/>
    <col min="7" max="7" width="4.85546875" style="1" customWidth="1"/>
    <col min="8" max="8" width="35.7109375" style="2" customWidth="1"/>
    <col min="9" max="9" width="11.85546875" style="3" customWidth="1"/>
    <col min="10" max="10" width="11.28515625" style="3" customWidth="1"/>
    <col min="11" max="11" width="9.28515625" style="3" customWidth="1"/>
  </cols>
  <sheetData>
    <row r="1" spans="1:11" ht="15.75" x14ac:dyDescent="0.25">
      <c r="H1" s="11"/>
      <c r="I1" s="12"/>
      <c r="J1" s="12"/>
      <c r="K1" s="4" t="s">
        <v>155</v>
      </c>
    </row>
    <row r="2" spans="1:11" ht="15.75" x14ac:dyDescent="0.25">
      <c r="H2" s="48"/>
      <c r="I2" s="49"/>
      <c r="J2" s="49"/>
      <c r="K2" s="50" t="s">
        <v>175</v>
      </c>
    </row>
    <row r="3" spans="1:11" ht="15.75" x14ac:dyDescent="0.25">
      <c r="H3" s="11"/>
      <c r="I3" s="12"/>
      <c r="J3" s="12"/>
      <c r="K3" s="4" t="s">
        <v>144</v>
      </c>
    </row>
    <row r="4" spans="1:11" ht="15.75" x14ac:dyDescent="0.25">
      <c r="H4" s="11"/>
      <c r="I4" s="12"/>
      <c r="J4" s="12"/>
      <c r="K4" s="4" t="s">
        <v>145</v>
      </c>
    </row>
    <row r="6" spans="1:11" ht="15.75" x14ac:dyDescent="0.25">
      <c r="A6" s="10"/>
      <c r="B6" s="10"/>
      <c r="C6" s="10"/>
      <c r="D6" s="10"/>
      <c r="E6" s="10"/>
      <c r="F6" s="10"/>
      <c r="G6" s="10"/>
      <c r="H6" s="11"/>
      <c r="I6" s="12"/>
      <c r="J6" s="12"/>
      <c r="K6" s="4" t="s">
        <v>0</v>
      </c>
    </row>
    <row r="7" spans="1:11" ht="15.75" x14ac:dyDescent="0.25">
      <c r="A7" s="10"/>
      <c r="B7" s="10"/>
      <c r="C7" s="10"/>
      <c r="D7" s="10"/>
      <c r="E7" s="10"/>
      <c r="F7" s="10"/>
      <c r="G7" s="10"/>
      <c r="H7" s="11"/>
      <c r="I7" s="12"/>
      <c r="J7" s="12"/>
      <c r="K7" s="4" t="s">
        <v>149</v>
      </c>
    </row>
    <row r="8" spans="1:11" ht="15.75" x14ac:dyDescent="0.25">
      <c r="A8" s="10"/>
      <c r="B8" s="10"/>
      <c r="C8" s="10"/>
      <c r="D8" s="10"/>
      <c r="E8" s="10"/>
      <c r="F8" s="10"/>
      <c r="G8" s="10"/>
      <c r="H8" s="11"/>
      <c r="I8" s="12"/>
      <c r="J8" s="12"/>
      <c r="K8" s="4" t="s">
        <v>144</v>
      </c>
    </row>
    <row r="9" spans="1:11" ht="15.75" x14ac:dyDescent="0.25">
      <c r="A9" s="10"/>
      <c r="B9" s="10"/>
      <c r="C9" s="10"/>
      <c r="D9" s="10"/>
      <c r="E9" s="10"/>
      <c r="F9" s="10"/>
      <c r="G9" s="10"/>
      <c r="H9" s="11"/>
      <c r="I9" s="12"/>
      <c r="J9" s="12"/>
      <c r="K9" s="4" t="s">
        <v>145</v>
      </c>
    </row>
    <row r="10" spans="1:11" ht="15.75" x14ac:dyDescent="0.25">
      <c r="A10" s="10"/>
      <c r="B10" s="10"/>
      <c r="C10" s="10"/>
      <c r="D10" s="10"/>
      <c r="E10" s="10"/>
      <c r="F10" s="10"/>
      <c r="G10" s="10"/>
      <c r="H10" s="11"/>
      <c r="I10" s="12"/>
      <c r="J10" s="12"/>
      <c r="K10" s="4"/>
    </row>
    <row r="11" spans="1:11" ht="15.75" hidden="1" x14ac:dyDescent="0.25">
      <c r="A11" s="10"/>
      <c r="B11" s="10"/>
      <c r="C11" s="10"/>
      <c r="D11" s="10"/>
      <c r="E11" s="10"/>
      <c r="F11" s="10"/>
      <c r="G11" s="10"/>
      <c r="H11" s="11"/>
      <c r="I11" s="12"/>
      <c r="J11" s="12"/>
      <c r="K11" s="4"/>
    </row>
    <row r="12" spans="1:11" ht="15.75" hidden="1" x14ac:dyDescent="0.25">
      <c r="A12" s="10"/>
      <c r="B12" s="10"/>
      <c r="C12" s="10"/>
      <c r="D12" s="10"/>
      <c r="E12" s="10"/>
      <c r="F12" s="10"/>
      <c r="G12" s="10"/>
      <c r="H12" s="11"/>
      <c r="I12" s="12"/>
      <c r="J12" s="12"/>
      <c r="K12" s="4"/>
    </row>
    <row r="13" spans="1:11" ht="15.75" hidden="1" x14ac:dyDescent="0.25">
      <c r="A13" s="10"/>
      <c r="B13" s="10"/>
      <c r="C13" s="10"/>
      <c r="D13" s="10"/>
      <c r="E13" s="10"/>
      <c r="F13" s="10"/>
      <c r="G13" s="10"/>
      <c r="H13" s="11"/>
      <c r="I13" s="12"/>
      <c r="J13" s="12"/>
      <c r="K13" s="4"/>
    </row>
    <row r="14" spans="1:11" ht="15.75" hidden="1" x14ac:dyDescent="0.25">
      <c r="A14" s="10"/>
      <c r="B14" s="10"/>
      <c r="C14" s="10"/>
      <c r="D14" s="10"/>
      <c r="E14" s="10"/>
      <c r="F14" s="10"/>
      <c r="G14" s="10"/>
      <c r="H14" s="11"/>
      <c r="I14" s="12"/>
      <c r="J14" s="12"/>
      <c r="K14" s="4"/>
    </row>
    <row r="15" spans="1:11" ht="29.25" customHeight="1" x14ac:dyDescent="0.25">
      <c r="A15" s="57" t="s">
        <v>146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5.75" x14ac:dyDescent="0.25">
      <c r="A16" s="13"/>
      <c r="B16" s="13"/>
      <c r="C16" s="13"/>
      <c r="D16" s="13"/>
      <c r="E16" s="13"/>
      <c r="F16" s="13"/>
      <c r="G16" s="14"/>
      <c r="H16" s="11"/>
      <c r="I16" s="12"/>
      <c r="J16" s="12"/>
      <c r="K16" s="12"/>
    </row>
    <row r="17" spans="1:11" s="5" customFormat="1" ht="15.75" x14ac:dyDescent="0.25">
      <c r="A17" s="51" t="s">
        <v>139</v>
      </c>
      <c r="B17" s="51"/>
      <c r="C17" s="51"/>
      <c r="D17" s="51"/>
      <c r="E17" s="51"/>
      <c r="F17" s="51"/>
      <c r="G17" s="52"/>
      <c r="H17" s="55" t="s">
        <v>1</v>
      </c>
      <c r="I17" s="56" t="s">
        <v>2</v>
      </c>
      <c r="J17" s="56"/>
      <c r="K17" s="56"/>
    </row>
    <row r="18" spans="1:11" s="5" customFormat="1" ht="15.75" x14ac:dyDescent="0.25">
      <c r="A18" s="53"/>
      <c r="B18" s="53"/>
      <c r="C18" s="53"/>
      <c r="D18" s="53"/>
      <c r="E18" s="53"/>
      <c r="F18" s="53"/>
      <c r="G18" s="54"/>
      <c r="H18" s="55"/>
      <c r="I18" s="15" t="s">
        <v>127</v>
      </c>
      <c r="J18" s="15" t="s">
        <v>138</v>
      </c>
      <c r="K18" s="15" t="s">
        <v>147</v>
      </c>
    </row>
    <row r="19" spans="1:11" ht="33.75" customHeight="1" x14ac:dyDescent="0.25">
      <c r="A19" s="16" t="s">
        <v>4</v>
      </c>
      <c r="B19" s="16">
        <v>1</v>
      </c>
      <c r="C19" s="16" t="s">
        <v>5</v>
      </c>
      <c r="D19" s="16" t="s">
        <v>6</v>
      </c>
      <c r="E19" s="16" t="s">
        <v>5</v>
      </c>
      <c r="F19" s="16" t="s">
        <v>6</v>
      </c>
      <c r="G19" s="16" t="s">
        <v>7</v>
      </c>
      <c r="H19" s="17" t="s">
        <v>8</v>
      </c>
      <c r="I19" s="18">
        <f>I20+I34+I47+I63+I67+I38+I43+I71+I74+I79</f>
        <v>852.7</v>
      </c>
      <c r="J19" s="19">
        <f>J20+J34+J47+J63+J67+J38+J43+J71+J74</f>
        <v>640.79999999999995</v>
      </c>
      <c r="K19" s="19">
        <f>K20+K34+K47+K63+K67+K38+K43+K71+K74</f>
        <v>676.8</v>
      </c>
    </row>
    <row r="20" spans="1:11" ht="15.75" x14ac:dyDescent="0.25">
      <c r="A20" s="16" t="s">
        <v>4</v>
      </c>
      <c r="B20" s="16">
        <v>1</v>
      </c>
      <c r="C20" s="16" t="s">
        <v>10</v>
      </c>
      <c r="D20" s="16" t="s">
        <v>6</v>
      </c>
      <c r="E20" s="16" t="s">
        <v>5</v>
      </c>
      <c r="F20" s="16" t="s">
        <v>6</v>
      </c>
      <c r="G20" s="16" t="s">
        <v>7</v>
      </c>
      <c r="H20" s="20" t="s">
        <v>11</v>
      </c>
      <c r="I20" s="18">
        <f>I21</f>
        <v>180.29999999999998</v>
      </c>
      <c r="J20" s="19">
        <f>J21</f>
        <v>226</v>
      </c>
      <c r="K20" s="19">
        <f>K21</f>
        <v>236</v>
      </c>
    </row>
    <row r="21" spans="1:11" ht="15.75" x14ac:dyDescent="0.25">
      <c r="A21" s="16" t="s">
        <v>4</v>
      </c>
      <c r="B21" s="16">
        <v>1</v>
      </c>
      <c r="C21" s="16" t="s">
        <v>10</v>
      </c>
      <c r="D21" s="16" t="s">
        <v>12</v>
      </c>
      <c r="E21" s="16" t="s">
        <v>10</v>
      </c>
      <c r="F21" s="16" t="s">
        <v>6</v>
      </c>
      <c r="G21" s="16" t="s">
        <v>13</v>
      </c>
      <c r="H21" s="20" t="s">
        <v>14</v>
      </c>
      <c r="I21" s="18">
        <f>I23+I29+I33+I27</f>
        <v>180.29999999999998</v>
      </c>
      <c r="J21" s="19">
        <f>J23+J29+J33</f>
        <v>226</v>
      </c>
      <c r="K21" s="19">
        <f>K23+K29+K33</f>
        <v>236</v>
      </c>
    </row>
    <row r="22" spans="1:11" ht="84.75" hidden="1" customHeight="1" x14ac:dyDescent="0.25">
      <c r="A22" s="16"/>
      <c r="B22" s="16" t="s">
        <v>3</v>
      </c>
      <c r="C22" s="16" t="s">
        <v>10</v>
      </c>
      <c r="D22" s="16" t="s">
        <v>15</v>
      </c>
      <c r="E22" s="16" t="s">
        <v>10</v>
      </c>
      <c r="F22" s="16" t="s">
        <v>6</v>
      </c>
      <c r="G22" s="16">
        <v>110</v>
      </c>
      <c r="H22" s="21" t="s">
        <v>150</v>
      </c>
      <c r="I22" s="18"/>
      <c r="J22" s="22"/>
      <c r="K22" s="22"/>
    </row>
    <row r="23" spans="1:11" ht="145.5" customHeight="1" x14ac:dyDescent="0.25">
      <c r="A23" s="16" t="s">
        <v>4</v>
      </c>
      <c r="B23" s="16" t="s">
        <v>3</v>
      </c>
      <c r="C23" s="16" t="s">
        <v>10</v>
      </c>
      <c r="D23" s="16" t="s">
        <v>15</v>
      </c>
      <c r="E23" s="16" t="s">
        <v>10</v>
      </c>
      <c r="F23" s="16" t="s">
        <v>6</v>
      </c>
      <c r="G23" s="16" t="s">
        <v>13</v>
      </c>
      <c r="H23" s="21" t="s">
        <v>151</v>
      </c>
      <c r="I23" s="18">
        <f>I24+I25+I26</f>
        <v>179</v>
      </c>
      <c r="J23" s="19">
        <f>J24+J25+J26</f>
        <v>221</v>
      </c>
      <c r="K23" s="19">
        <f>K24+K25+K26</f>
        <v>231</v>
      </c>
    </row>
    <row r="24" spans="1:11" ht="210.75" customHeight="1" x14ac:dyDescent="0.25">
      <c r="A24" s="16" t="s">
        <v>4</v>
      </c>
      <c r="B24" s="16">
        <v>1</v>
      </c>
      <c r="C24" s="16" t="s">
        <v>10</v>
      </c>
      <c r="D24" s="16" t="s">
        <v>15</v>
      </c>
      <c r="E24" s="16" t="s">
        <v>10</v>
      </c>
      <c r="F24" s="16" t="s">
        <v>16</v>
      </c>
      <c r="G24" s="16">
        <v>110</v>
      </c>
      <c r="H24" s="20" t="s">
        <v>152</v>
      </c>
      <c r="I24" s="18">
        <v>175</v>
      </c>
      <c r="J24" s="19">
        <v>215</v>
      </c>
      <c r="K24" s="19">
        <v>225</v>
      </c>
    </row>
    <row r="25" spans="1:11" ht="141" customHeight="1" x14ac:dyDescent="0.25">
      <c r="A25" s="16" t="s">
        <v>4</v>
      </c>
      <c r="B25" s="16">
        <v>1</v>
      </c>
      <c r="C25" s="16" t="s">
        <v>10</v>
      </c>
      <c r="D25" s="16" t="s">
        <v>15</v>
      </c>
      <c r="E25" s="16" t="s">
        <v>10</v>
      </c>
      <c r="F25" s="16" t="s">
        <v>122</v>
      </c>
      <c r="G25" s="16">
        <v>110</v>
      </c>
      <c r="H25" s="21" t="s">
        <v>153</v>
      </c>
      <c r="I25" s="18">
        <v>3</v>
      </c>
      <c r="J25" s="19">
        <v>5.5</v>
      </c>
      <c r="K25" s="19">
        <v>5.5</v>
      </c>
    </row>
    <row r="26" spans="1:11" ht="191.25" customHeight="1" x14ac:dyDescent="0.25">
      <c r="A26" s="16" t="s">
        <v>4</v>
      </c>
      <c r="B26" s="16" t="s">
        <v>3</v>
      </c>
      <c r="C26" s="16" t="s">
        <v>10</v>
      </c>
      <c r="D26" s="16" t="s">
        <v>15</v>
      </c>
      <c r="E26" s="16" t="s">
        <v>10</v>
      </c>
      <c r="F26" s="16" t="s">
        <v>17</v>
      </c>
      <c r="G26" s="16" t="s">
        <v>13</v>
      </c>
      <c r="H26" s="21" t="s">
        <v>154</v>
      </c>
      <c r="I26" s="18">
        <v>1</v>
      </c>
      <c r="J26" s="19">
        <v>0.5</v>
      </c>
      <c r="K26" s="19">
        <v>0.5</v>
      </c>
    </row>
    <row r="27" spans="1:11" ht="220.5" x14ac:dyDescent="0.25">
      <c r="A27" s="16" t="s">
        <v>4</v>
      </c>
      <c r="B27" s="16" t="s">
        <v>3</v>
      </c>
      <c r="C27" s="16" t="s">
        <v>10</v>
      </c>
      <c r="D27" s="16" t="s">
        <v>176</v>
      </c>
      <c r="E27" s="16" t="s">
        <v>10</v>
      </c>
      <c r="F27" s="16" t="s">
        <v>6</v>
      </c>
      <c r="G27" s="16" t="s">
        <v>13</v>
      </c>
      <c r="H27" s="21" t="s">
        <v>189</v>
      </c>
      <c r="I27" s="18">
        <v>0.1</v>
      </c>
      <c r="J27" s="19">
        <v>0</v>
      </c>
      <c r="K27" s="19">
        <v>0</v>
      </c>
    </row>
    <row r="28" spans="1:11" ht="191.25" customHeight="1" x14ac:dyDescent="0.25">
      <c r="A28" s="16" t="s">
        <v>4</v>
      </c>
      <c r="B28" s="16" t="s">
        <v>3</v>
      </c>
      <c r="C28" s="16" t="s">
        <v>10</v>
      </c>
      <c r="D28" s="16" t="s">
        <v>176</v>
      </c>
      <c r="E28" s="16" t="s">
        <v>10</v>
      </c>
      <c r="F28" s="16" t="s">
        <v>17</v>
      </c>
      <c r="G28" s="16" t="s">
        <v>13</v>
      </c>
      <c r="H28" s="21" t="s">
        <v>177</v>
      </c>
      <c r="I28" s="18">
        <v>0.1</v>
      </c>
      <c r="J28" s="19">
        <v>0</v>
      </c>
      <c r="K28" s="19">
        <v>0</v>
      </c>
    </row>
    <row r="29" spans="1:11" ht="105" customHeight="1" x14ac:dyDescent="0.25">
      <c r="A29" s="16" t="s">
        <v>4</v>
      </c>
      <c r="B29" s="16" t="s">
        <v>3</v>
      </c>
      <c r="C29" s="16" t="s">
        <v>10</v>
      </c>
      <c r="D29" s="16" t="s">
        <v>18</v>
      </c>
      <c r="E29" s="16" t="s">
        <v>10</v>
      </c>
      <c r="F29" s="16" t="s">
        <v>6</v>
      </c>
      <c r="G29" s="16" t="s">
        <v>13</v>
      </c>
      <c r="H29" s="21" t="s">
        <v>19</v>
      </c>
      <c r="I29" s="18">
        <f>I30+I31+I32</f>
        <v>1.2000000000000002</v>
      </c>
      <c r="J29" s="19">
        <f>J30+J31+J32</f>
        <v>5</v>
      </c>
      <c r="K29" s="19">
        <f>K30+K31+K32</f>
        <v>5</v>
      </c>
    </row>
    <row r="30" spans="1:11" ht="137.25" customHeight="1" x14ac:dyDescent="0.25">
      <c r="A30" s="16" t="s">
        <v>4</v>
      </c>
      <c r="B30" s="16" t="s">
        <v>3</v>
      </c>
      <c r="C30" s="16" t="s">
        <v>10</v>
      </c>
      <c r="D30" s="16" t="s">
        <v>18</v>
      </c>
      <c r="E30" s="16" t="s">
        <v>10</v>
      </c>
      <c r="F30" s="16" t="s">
        <v>16</v>
      </c>
      <c r="G30" s="16" t="s">
        <v>13</v>
      </c>
      <c r="H30" s="20" t="s">
        <v>123</v>
      </c>
      <c r="I30" s="18">
        <v>1</v>
      </c>
      <c r="J30" s="19">
        <v>3</v>
      </c>
      <c r="K30" s="19">
        <v>3</v>
      </c>
    </row>
    <row r="31" spans="1:11" ht="120" customHeight="1" x14ac:dyDescent="0.25">
      <c r="A31" s="16" t="s">
        <v>4</v>
      </c>
      <c r="B31" s="16" t="s">
        <v>3</v>
      </c>
      <c r="C31" s="16" t="s">
        <v>10</v>
      </c>
      <c r="D31" s="16" t="s">
        <v>18</v>
      </c>
      <c r="E31" s="16" t="s">
        <v>10</v>
      </c>
      <c r="F31" s="16" t="s">
        <v>122</v>
      </c>
      <c r="G31" s="16" t="s">
        <v>13</v>
      </c>
      <c r="H31" s="20" t="s">
        <v>124</v>
      </c>
      <c r="I31" s="18">
        <v>0.1</v>
      </c>
      <c r="J31" s="19">
        <v>1</v>
      </c>
      <c r="K31" s="19">
        <v>1</v>
      </c>
    </row>
    <row r="32" spans="1:11" ht="135.75" customHeight="1" x14ac:dyDescent="0.25">
      <c r="A32" s="16" t="s">
        <v>4</v>
      </c>
      <c r="B32" s="16" t="s">
        <v>3</v>
      </c>
      <c r="C32" s="16" t="s">
        <v>10</v>
      </c>
      <c r="D32" s="16" t="s">
        <v>18</v>
      </c>
      <c r="E32" s="16" t="s">
        <v>10</v>
      </c>
      <c r="F32" s="16" t="s">
        <v>17</v>
      </c>
      <c r="G32" s="16" t="s">
        <v>13</v>
      </c>
      <c r="H32" s="20" t="s">
        <v>125</v>
      </c>
      <c r="I32" s="18">
        <v>0.1</v>
      </c>
      <c r="J32" s="19">
        <v>1</v>
      </c>
      <c r="K32" s="19">
        <v>1</v>
      </c>
    </row>
    <row r="33" spans="1:11" ht="12.75" hidden="1" customHeight="1" x14ac:dyDescent="0.25">
      <c r="A33" s="16" t="s">
        <v>4</v>
      </c>
      <c r="B33" s="16" t="s">
        <v>3</v>
      </c>
      <c r="C33" s="16" t="s">
        <v>10</v>
      </c>
      <c r="D33" s="16" t="s">
        <v>21</v>
      </c>
      <c r="E33" s="16" t="s">
        <v>10</v>
      </c>
      <c r="F33" s="16" t="s">
        <v>6</v>
      </c>
      <c r="G33" s="16" t="s">
        <v>13</v>
      </c>
      <c r="H33" s="20" t="s">
        <v>19</v>
      </c>
      <c r="I33" s="18"/>
      <c r="J33" s="22"/>
      <c r="K33" s="22"/>
    </row>
    <row r="34" spans="1:11" ht="15.75" hidden="1" x14ac:dyDescent="0.25">
      <c r="A34" s="16"/>
      <c r="B34" s="16">
        <v>1</v>
      </c>
      <c r="C34" s="16" t="s">
        <v>22</v>
      </c>
      <c r="D34" s="16" t="s">
        <v>23</v>
      </c>
      <c r="E34" s="16" t="s">
        <v>5</v>
      </c>
      <c r="F34" s="16" t="s">
        <v>6</v>
      </c>
      <c r="G34" s="16" t="s">
        <v>7</v>
      </c>
      <c r="H34" s="23" t="s">
        <v>24</v>
      </c>
      <c r="I34" s="18">
        <v>0</v>
      </c>
      <c r="J34" s="22">
        <v>0</v>
      </c>
      <c r="K34" s="22">
        <v>0</v>
      </c>
    </row>
    <row r="35" spans="1:11" ht="15.75" hidden="1" x14ac:dyDescent="0.25">
      <c r="A35" s="16"/>
      <c r="B35" s="16">
        <v>1</v>
      </c>
      <c r="C35" s="16" t="s">
        <v>22</v>
      </c>
      <c r="D35" s="16" t="s">
        <v>25</v>
      </c>
      <c r="E35" s="16" t="s">
        <v>10</v>
      </c>
      <c r="F35" s="16" t="s">
        <v>6</v>
      </c>
      <c r="G35" s="16">
        <v>110</v>
      </c>
      <c r="H35" s="23" t="s">
        <v>26</v>
      </c>
      <c r="I35" s="18">
        <v>0</v>
      </c>
      <c r="J35" s="22">
        <v>0</v>
      </c>
      <c r="K35" s="22">
        <v>0</v>
      </c>
    </row>
    <row r="36" spans="1:11" ht="15.75" hidden="1" x14ac:dyDescent="0.25">
      <c r="A36" s="16"/>
      <c r="B36" s="16">
        <v>1</v>
      </c>
      <c r="C36" s="16" t="s">
        <v>22</v>
      </c>
      <c r="D36" s="16" t="s">
        <v>27</v>
      </c>
      <c r="E36" s="16" t="s">
        <v>10</v>
      </c>
      <c r="F36" s="16" t="s">
        <v>6</v>
      </c>
      <c r="G36" s="16">
        <v>110</v>
      </c>
      <c r="H36" s="23" t="s">
        <v>26</v>
      </c>
      <c r="I36" s="18">
        <v>0</v>
      </c>
      <c r="J36" s="22">
        <v>0</v>
      </c>
      <c r="K36" s="22">
        <v>0</v>
      </c>
    </row>
    <row r="37" spans="1:11" ht="94.5" hidden="1" x14ac:dyDescent="0.25">
      <c r="A37" s="16" t="s">
        <v>4</v>
      </c>
      <c r="B37" s="16" t="s">
        <v>3</v>
      </c>
      <c r="C37" s="16" t="s">
        <v>10</v>
      </c>
      <c r="D37" s="16" t="s">
        <v>21</v>
      </c>
      <c r="E37" s="16" t="s">
        <v>10</v>
      </c>
      <c r="F37" s="16" t="s">
        <v>16</v>
      </c>
      <c r="G37" s="16" t="s">
        <v>13</v>
      </c>
      <c r="H37" s="20" t="s">
        <v>19</v>
      </c>
      <c r="I37" s="18"/>
      <c r="J37" s="22"/>
      <c r="K37" s="22"/>
    </row>
    <row r="38" spans="1:11" s="6" customFormat="1" ht="63" x14ac:dyDescent="0.25">
      <c r="A38" s="16" t="s">
        <v>134</v>
      </c>
      <c r="B38" s="16">
        <v>1</v>
      </c>
      <c r="C38" s="16" t="s">
        <v>30</v>
      </c>
      <c r="D38" s="16" t="s">
        <v>31</v>
      </c>
      <c r="E38" s="16" t="s">
        <v>5</v>
      </c>
      <c r="F38" s="16" t="s">
        <v>6</v>
      </c>
      <c r="G38" s="16">
        <v>110</v>
      </c>
      <c r="H38" s="24" t="s">
        <v>32</v>
      </c>
      <c r="I38" s="19">
        <f>I39+I40+I41+I42</f>
        <v>74.8</v>
      </c>
      <c r="J38" s="19">
        <f>J39+J40+J41+J42</f>
        <v>79.8</v>
      </c>
      <c r="K38" s="19">
        <f>K39+K40+K41+K42</f>
        <v>90.8</v>
      </c>
    </row>
    <row r="39" spans="1:11" s="7" customFormat="1" ht="68.25" customHeight="1" x14ac:dyDescent="0.25">
      <c r="A39" s="16" t="s">
        <v>134</v>
      </c>
      <c r="B39" s="16">
        <v>1</v>
      </c>
      <c r="C39" s="16" t="s">
        <v>30</v>
      </c>
      <c r="D39" s="16" t="s">
        <v>33</v>
      </c>
      <c r="E39" s="16" t="s">
        <v>10</v>
      </c>
      <c r="F39" s="16" t="s">
        <v>6</v>
      </c>
      <c r="G39" s="16">
        <v>110</v>
      </c>
      <c r="H39" s="21" t="s">
        <v>105</v>
      </c>
      <c r="I39" s="19">
        <v>27.1</v>
      </c>
      <c r="J39" s="25">
        <v>28.9</v>
      </c>
      <c r="K39" s="25">
        <v>32.799999999999997</v>
      </c>
    </row>
    <row r="40" spans="1:11" ht="117.75" customHeight="1" x14ac:dyDescent="0.25">
      <c r="A40" s="16" t="s">
        <v>134</v>
      </c>
      <c r="B40" s="16">
        <v>1</v>
      </c>
      <c r="C40" s="16" t="s">
        <v>30</v>
      </c>
      <c r="D40" s="16" t="s">
        <v>34</v>
      </c>
      <c r="E40" s="16" t="s">
        <v>10</v>
      </c>
      <c r="F40" s="16" t="s">
        <v>6</v>
      </c>
      <c r="G40" s="16">
        <v>110</v>
      </c>
      <c r="H40" s="21" t="s">
        <v>109</v>
      </c>
      <c r="I40" s="19">
        <v>0.2</v>
      </c>
      <c r="J40" s="25">
        <v>0.2</v>
      </c>
      <c r="K40" s="25">
        <v>0.2</v>
      </c>
    </row>
    <row r="41" spans="1:11" ht="106.5" customHeight="1" x14ac:dyDescent="0.25">
      <c r="A41" s="16" t="s">
        <v>134</v>
      </c>
      <c r="B41" s="16">
        <v>1</v>
      </c>
      <c r="C41" s="16" t="s">
        <v>30</v>
      </c>
      <c r="D41" s="16" t="s">
        <v>35</v>
      </c>
      <c r="E41" s="16" t="s">
        <v>10</v>
      </c>
      <c r="F41" s="16" t="s">
        <v>6</v>
      </c>
      <c r="G41" s="16">
        <v>110</v>
      </c>
      <c r="H41" s="21" t="s">
        <v>110</v>
      </c>
      <c r="I41" s="19">
        <v>52.5</v>
      </c>
      <c r="J41" s="25">
        <v>56.1</v>
      </c>
      <c r="K41" s="25">
        <v>63.7</v>
      </c>
    </row>
    <row r="42" spans="1:11" ht="110.25" x14ac:dyDescent="0.25">
      <c r="A42" s="16" t="s">
        <v>134</v>
      </c>
      <c r="B42" s="16">
        <v>1</v>
      </c>
      <c r="C42" s="16" t="s">
        <v>30</v>
      </c>
      <c r="D42" s="16" t="s">
        <v>36</v>
      </c>
      <c r="E42" s="16" t="s">
        <v>10</v>
      </c>
      <c r="F42" s="16" t="s">
        <v>6</v>
      </c>
      <c r="G42" s="16">
        <v>110</v>
      </c>
      <c r="H42" s="21" t="s">
        <v>111</v>
      </c>
      <c r="I42" s="19">
        <v>-5</v>
      </c>
      <c r="J42" s="25">
        <v>-5.4</v>
      </c>
      <c r="K42" s="25">
        <v>-5.9</v>
      </c>
    </row>
    <row r="43" spans="1:11" ht="15.75" x14ac:dyDescent="0.25">
      <c r="A43" s="16" t="s">
        <v>4</v>
      </c>
      <c r="B43" s="16" t="s">
        <v>3</v>
      </c>
      <c r="C43" s="16" t="s">
        <v>22</v>
      </c>
      <c r="D43" s="16" t="s">
        <v>23</v>
      </c>
      <c r="E43" s="16" t="s">
        <v>5</v>
      </c>
      <c r="F43" s="16" t="s">
        <v>6</v>
      </c>
      <c r="G43" s="16" t="s">
        <v>13</v>
      </c>
      <c r="H43" s="21" t="s">
        <v>37</v>
      </c>
      <c r="I43" s="19">
        <f>I44</f>
        <v>6</v>
      </c>
      <c r="J43" s="19">
        <f>J44</f>
        <v>0</v>
      </c>
      <c r="K43" s="19">
        <f>K44</f>
        <v>0</v>
      </c>
    </row>
    <row r="44" spans="1:11" ht="31.5" x14ac:dyDescent="0.25">
      <c r="A44" s="16" t="s">
        <v>4</v>
      </c>
      <c r="B44" s="16" t="s">
        <v>3</v>
      </c>
      <c r="C44" s="16" t="s">
        <v>22</v>
      </c>
      <c r="D44" s="16" t="s">
        <v>25</v>
      </c>
      <c r="E44" s="16" t="s">
        <v>10</v>
      </c>
      <c r="F44" s="16" t="s">
        <v>6</v>
      </c>
      <c r="G44" s="16" t="s">
        <v>13</v>
      </c>
      <c r="H44" s="21" t="s">
        <v>26</v>
      </c>
      <c r="I44" s="19">
        <f>I45+I46</f>
        <v>6</v>
      </c>
      <c r="J44" s="19">
        <f>J45+J46</f>
        <v>0</v>
      </c>
      <c r="K44" s="19">
        <f>K45+K46</f>
        <v>0</v>
      </c>
    </row>
    <row r="45" spans="1:11" ht="94.5" x14ac:dyDescent="0.25">
      <c r="A45" s="16" t="s">
        <v>4</v>
      </c>
      <c r="B45" s="16" t="s">
        <v>3</v>
      </c>
      <c r="C45" s="16" t="s">
        <v>22</v>
      </c>
      <c r="D45" s="16" t="s">
        <v>27</v>
      </c>
      <c r="E45" s="16" t="s">
        <v>10</v>
      </c>
      <c r="F45" s="16" t="s">
        <v>16</v>
      </c>
      <c r="G45" s="16" t="s">
        <v>13</v>
      </c>
      <c r="H45" s="21" t="s">
        <v>112</v>
      </c>
      <c r="I45" s="19">
        <v>5.7</v>
      </c>
      <c r="J45" s="25">
        <v>0</v>
      </c>
      <c r="K45" s="25">
        <v>0</v>
      </c>
    </row>
    <row r="46" spans="1:11" ht="31.5" x14ac:dyDescent="0.25">
      <c r="A46" s="16" t="s">
        <v>4</v>
      </c>
      <c r="B46" s="16" t="s">
        <v>3</v>
      </c>
      <c r="C46" s="16" t="s">
        <v>22</v>
      </c>
      <c r="D46" s="16" t="s">
        <v>27</v>
      </c>
      <c r="E46" s="16" t="s">
        <v>10</v>
      </c>
      <c r="F46" s="16" t="s">
        <v>122</v>
      </c>
      <c r="G46" s="16" t="s">
        <v>13</v>
      </c>
      <c r="H46" s="21" t="s">
        <v>26</v>
      </c>
      <c r="I46" s="19">
        <v>0.3</v>
      </c>
      <c r="J46" s="25">
        <v>0</v>
      </c>
      <c r="K46" s="25">
        <v>0</v>
      </c>
    </row>
    <row r="47" spans="1:11" ht="15.75" x14ac:dyDescent="0.25">
      <c r="A47" s="16" t="s">
        <v>4</v>
      </c>
      <c r="B47" s="16">
        <v>1</v>
      </c>
      <c r="C47" s="16" t="s">
        <v>38</v>
      </c>
      <c r="D47" s="16" t="s">
        <v>23</v>
      </c>
      <c r="E47" s="16" t="s">
        <v>5</v>
      </c>
      <c r="F47" s="16" t="s">
        <v>6</v>
      </c>
      <c r="G47" s="16" t="s">
        <v>7</v>
      </c>
      <c r="H47" s="20" t="s">
        <v>39</v>
      </c>
      <c r="I47" s="19">
        <f>I48+I54</f>
        <v>237.6</v>
      </c>
      <c r="J47" s="19">
        <f>J48+J54</f>
        <v>335</v>
      </c>
      <c r="K47" s="19">
        <f>K48+K54</f>
        <v>350</v>
      </c>
    </row>
    <row r="48" spans="1:11" s="6" customFormat="1" ht="31.5" x14ac:dyDescent="0.25">
      <c r="A48" s="16" t="s">
        <v>4</v>
      </c>
      <c r="B48" s="16">
        <v>1</v>
      </c>
      <c r="C48" s="16" t="s">
        <v>38</v>
      </c>
      <c r="D48" s="16" t="s">
        <v>40</v>
      </c>
      <c r="E48" s="16" t="s">
        <v>5</v>
      </c>
      <c r="F48" s="16" t="s">
        <v>6</v>
      </c>
      <c r="G48" s="16" t="s">
        <v>7</v>
      </c>
      <c r="H48" s="20" t="s">
        <v>41</v>
      </c>
      <c r="I48" s="19">
        <f>I49</f>
        <v>60</v>
      </c>
      <c r="J48" s="19">
        <f>J49</f>
        <v>65</v>
      </c>
      <c r="K48" s="19">
        <f>K49</f>
        <v>70</v>
      </c>
    </row>
    <row r="49" spans="1:11" s="7" customFormat="1" ht="157.5" x14ac:dyDescent="0.25">
      <c r="A49" s="16" t="s">
        <v>4</v>
      </c>
      <c r="B49" s="16">
        <v>1</v>
      </c>
      <c r="C49" s="16" t="s">
        <v>38</v>
      </c>
      <c r="D49" s="16" t="s">
        <v>42</v>
      </c>
      <c r="E49" s="16" t="s">
        <v>20</v>
      </c>
      <c r="F49" s="16" t="s">
        <v>6</v>
      </c>
      <c r="G49" s="16">
        <v>110</v>
      </c>
      <c r="H49" s="21" t="s">
        <v>113</v>
      </c>
      <c r="I49" s="19">
        <f>I50+I51+I53</f>
        <v>60</v>
      </c>
      <c r="J49" s="19">
        <f>J50+J51+J53</f>
        <v>65</v>
      </c>
      <c r="K49" s="19">
        <f>K50+K51+K53</f>
        <v>70</v>
      </c>
    </row>
    <row r="50" spans="1:11" ht="138" customHeight="1" x14ac:dyDescent="0.25">
      <c r="A50" s="16" t="s">
        <v>4</v>
      </c>
      <c r="B50" s="16">
        <v>1</v>
      </c>
      <c r="C50" s="16" t="s">
        <v>38</v>
      </c>
      <c r="D50" s="16" t="s">
        <v>42</v>
      </c>
      <c r="E50" s="16">
        <v>10</v>
      </c>
      <c r="F50" s="16">
        <v>1000</v>
      </c>
      <c r="G50" s="16">
        <v>110</v>
      </c>
      <c r="H50" s="21" t="s">
        <v>114</v>
      </c>
      <c r="I50" s="19">
        <v>58.5</v>
      </c>
      <c r="J50" s="19">
        <v>59</v>
      </c>
      <c r="K50" s="19">
        <v>64</v>
      </c>
    </row>
    <row r="51" spans="1:11" ht="93" customHeight="1" x14ac:dyDescent="0.25">
      <c r="A51" s="16" t="s">
        <v>4</v>
      </c>
      <c r="B51" s="16">
        <v>1</v>
      </c>
      <c r="C51" s="16" t="s">
        <v>38</v>
      </c>
      <c r="D51" s="16" t="s">
        <v>42</v>
      </c>
      <c r="E51" s="16">
        <v>10</v>
      </c>
      <c r="F51" s="16" t="s">
        <v>122</v>
      </c>
      <c r="G51" s="16">
        <v>110</v>
      </c>
      <c r="H51" s="21" t="s">
        <v>115</v>
      </c>
      <c r="I51" s="19">
        <v>1</v>
      </c>
      <c r="J51" s="19">
        <v>3</v>
      </c>
      <c r="K51" s="19">
        <v>3</v>
      </c>
    </row>
    <row r="52" spans="1:11" ht="94.5" hidden="1" x14ac:dyDescent="0.25">
      <c r="A52" s="16"/>
      <c r="B52" s="16">
        <v>1</v>
      </c>
      <c r="C52" s="16" t="s">
        <v>38</v>
      </c>
      <c r="D52" s="16" t="s">
        <v>42</v>
      </c>
      <c r="E52" s="16" t="s">
        <v>20</v>
      </c>
      <c r="F52" s="16">
        <v>3000</v>
      </c>
      <c r="G52" s="16">
        <v>110</v>
      </c>
      <c r="H52" s="21" t="s">
        <v>43</v>
      </c>
      <c r="I52" s="19"/>
      <c r="J52" s="19"/>
      <c r="K52" s="19"/>
    </row>
    <row r="53" spans="1:11" ht="157.5" x14ac:dyDescent="0.25">
      <c r="A53" s="16" t="s">
        <v>4</v>
      </c>
      <c r="B53" s="16">
        <v>1</v>
      </c>
      <c r="C53" s="16" t="s">
        <v>38</v>
      </c>
      <c r="D53" s="16" t="s">
        <v>42</v>
      </c>
      <c r="E53" s="16">
        <v>10</v>
      </c>
      <c r="F53" s="16" t="s">
        <v>17</v>
      </c>
      <c r="G53" s="16">
        <v>110</v>
      </c>
      <c r="H53" s="21" t="s">
        <v>116</v>
      </c>
      <c r="I53" s="19">
        <v>0.5</v>
      </c>
      <c r="J53" s="19">
        <v>3</v>
      </c>
      <c r="K53" s="19">
        <v>3</v>
      </c>
    </row>
    <row r="54" spans="1:11" s="6" customFormat="1" ht="15.75" x14ac:dyDescent="0.25">
      <c r="A54" s="16" t="s">
        <v>4</v>
      </c>
      <c r="B54" s="16">
        <v>1</v>
      </c>
      <c r="C54" s="16" t="s">
        <v>38</v>
      </c>
      <c r="D54" s="16" t="s">
        <v>44</v>
      </c>
      <c r="E54" s="16" t="s">
        <v>5</v>
      </c>
      <c r="F54" s="16" t="s">
        <v>6</v>
      </c>
      <c r="G54" s="16">
        <v>110</v>
      </c>
      <c r="H54" s="21" t="s">
        <v>45</v>
      </c>
      <c r="I54" s="19">
        <f>I55+I59</f>
        <v>177.6</v>
      </c>
      <c r="J54" s="19">
        <f>J55+J59</f>
        <v>270</v>
      </c>
      <c r="K54" s="19">
        <f>K55+K59</f>
        <v>280</v>
      </c>
    </row>
    <row r="55" spans="1:11" s="7" customFormat="1" ht="132.75" customHeight="1" x14ac:dyDescent="0.25">
      <c r="A55" s="16" t="s">
        <v>4</v>
      </c>
      <c r="B55" s="16">
        <v>1</v>
      </c>
      <c r="C55" s="16" t="s">
        <v>38</v>
      </c>
      <c r="D55" s="16" t="s">
        <v>96</v>
      </c>
      <c r="E55" s="16" t="s">
        <v>20</v>
      </c>
      <c r="F55" s="16" t="s">
        <v>6</v>
      </c>
      <c r="G55" s="16">
        <v>110</v>
      </c>
      <c r="H55" s="21" t="s">
        <v>117</v>
      </c>
      <c r="I55" s="19">
        <f>I56+I57+I58</f>
        <v>70.599999999999994</v>
      </c>
      <c r="J55" s="19">
        <f>J56+J57</f>
        <v>60</v>
      </c>
      <c r="K55" s="19">
        <f>K56+K57</f>
        <v>65</v>
      </c>
    </row>
    <row r="56" spans="1:11" ht="126" customHeight="1" x14ac:dyDescent="0.25">
      <c r="A56" s="16" t="s">
        <v>4</v>
      </c>
      <c r="B56" s="16">
        <v>1</v>
      </c>
      <c r="C56" s="16" t="s">
        <v>38</v>
      </c>
      <c r="D56" s="16" t="s">
        <v>96</v>
      </c>
      <c r="E56" s="16" t="s">
        <v>20</v>
      </c>
      <c r="F56" s="16">
        <v>1000</v>
      </c>
      <c r="G56" s="16">
        <v>110</v>
      </c>
      <c r="H56" s="21" t="s">
        <v>117</v>
      </c>
      <c r="I56" s="19">
        <v>65</v>
      </c>
      <c r="J56" s="19">
        <v>55</v>
      </c>
      <c r="K56" s="19">
        <v>60</v>
      </c>
    </row>
    <row r="57" spans="1:11" ht="82.5" customHeight="1" x14ac:dyDescent="0.25">
      <c r="A57" s="16" t="s">
        <v>4</v>
      </c>
      <c r="B57" s="16">
        <v>1</v>
      </c>
      <c r="C57" s="16" t="s">
        <v>38</v>
      </c>
      <c r="D57" s="16" t="s">
        <v>96</v>
      </c>
      <c r="E57" s="16">
        <v>10</v>
      </c>
      <c r="F57" s="16" t="s">
        <v>122</v>
      </c>
      <c r="G57" s="16">
        <v>110</v>
      </c>
      <c r="H57" s="21" t="s">
        <v>118</v>
      </c>
      <c r="I57" s="19">
        <v>5.5</v>
      </c>
      <c r="J57" s="19">
        <v>5</v>
      </c>
      <c r="K57" s="19">
        <v>5</v>
      </c>
    </row>
    <row r="58" spans="1:11" ht="126" x14ac:dyDescent="0.25">
      <c r="A58" s="16" t="s">
        <v>4</v>
      </c>
      <c r="B58" s="16" t="s">
        <v>3</v>
      </c>
      <c r="C58" s="16" t="s">
        <v>38</v>
      </c>
      <c r="D58" s="16" t="s">
        <v>96</v>
      </c>
      <c r="E58" s="16" t="s">
        <v>20</v>
      </c>
      <c r="F58" s="16" t="s">
        <v>17</v>
      </c>
      <c r="G58" s="16" t="s">
        <v>13</v>
      </c>
      <c r="H58" s="21" t="s">
        <v>178</v>
      </c>
      <c r="I58" s="19">
        <v>0.1</v>
      </c>
      <c r="J58" s="19">
        <v>0</v>
      </c>
      <c r="K58" s="19">
        <v>0</v>
      </c>
    </row>
    <row r="59" spans="1:11" s="7" customFormat="1" ht="64.5" customHeight="1" x14ac:dyDescent="0.25">
      <c r="A59" s="16" t="s">
        <v>4</v>
      </c>
      <c r="B59" s="16">
        <v>1</v>
      </c>
      <c r="C59" s="16" t="s">
        <v>38</v>
      </c>
      <c r="D59" s="16" t="s">
        <v>97</v>
      </c>
      <c r="E59" s="16" t="s">
        <v>5</v>
      </c>
      <c r="F59" s="16" t="s">
        <v>6</v>
      </c>
      <c r="G59" s="16">
        <v>110</v>
      </c>
      <c r="H59" s="26" t="s">
        <v>99</v>
      </c>
      <c r="I59" s="19">
        <f>I60</f>
        <v>107</v>
      </c>
      <c r="J59" s="19">
        <f>J60</f>
        <v>210</v>
      </c>
      <c r="K59" s="19">
        <f>K60</f>
        <v>215</v>
      </c>
    </row>
    <row r="60" spans="1:11" ht="63" x14ac:dyDescent="0.25">
      <c r="A60" s="16" t="s">
        <v>4</v>
      </c>
      <c r="B60" s="16">
        <v>1</v>
      </c>
      <c r="C60" s="16" t="s">
        <v>38</v>
      </c>
      <c r="D60" s="16" t="s">
        <v>98</v>
      </c>
      <c r="E60" s="16" t="s">
        <v>20</v>
      </c>
      <c r="F60" s="16" t="s">
        <v>6</v>
      </c>
      <c r="G60" s="16">
        <v>110</v>
      </c>
      <c r="H60" s="21" t="s">
        <v>99</v>
      </c>
      <c r="I60" s="19">
        <f>I61+I62</f>
        <v>107</v>
      </c>
      <c r="J60" s="19">
        <f>J61+J62</f>
        <v>210</v>
      </c>
      <c r="K60" s="19">
        <f>K61+K62</f>
        <v>215</v>
      </c>
    </row>
    <row r="61" spans="1:11" ht="126" x14ac:dyDescent="0.25">
      <c r="A61" s="16" t="s">
        <v>4</v>
      </c>
      <c r="B61" s="16">
        <v>1</v>
      </c>
      <c r="C61" s="16" t="s">
        <v>38</v>
      </c>
      <c r="D61" s="16" t="s">
        <v>98</v>
      </c>
      <c r="E61" s="16">
        <v>10</v>
      </c>
      <c r="F61" s="16">
        <v>1000</v>
      </c>
      <c r="G61" s="16">
        <v>110</v>
      </c>
      <c r="H61" s="21" t="s">
        <v>119</v>
      </c>
      <c r="I61" s="19">
        <v>105</v>
      </c>
      <c r="J61" s="19">
        <v>200</v>
      </c>
      <c r="K61" s="19">
        <v>205</v>
      </c>
    </row>
    <row r="62" spans="1:11" ht="94.5" x14ac:dyDescent="0.25">
      <c r="A62" s="16" t="s">
        <v>4</v>
      </c>
      <c r="B62" s="16">
        <v>1</v>
      </c>
      <c r="C62" s="16" t="s">
        <v>38</v>
      </c>
      <c r="D62" s="16" t="s">
        <v>98</v>
      </c>
      <c r="E62" s="16">
        <v>10</v>
      </c>
      <c r="F62" s="16" t="s">
        <v>122</v>
      </c>
      <c r="G62" s="16">
        <v>110</v>
      </c>
      <c r="H62" s="21" t="s">
        <v>120</v>
      </c>
      <c r="I62" s="19">
        <v>2</v>
      </c>
      <c r="J62" s="19">
        <v>10</v>
      </c>
      <c r="K62" s="19">
        <v>10</v>
      </c>
    </row>
    <row r="63" spans="1:11" s="6" customFormat="1" ht="31.5" hidden="1" x14ac:dyDescent="0.25">
      <c r="A63" s="16" t="s">
        <v>46</v>
      </c>
      <c r="B63" s="16">
        <v>1</v>
      </c>
      <c r="C63" s="16" t="s">
        <v>47</v>
      </c>
      <c r="D63" s="16" t="s">
        <v>23</v>
      </c>
      <c r="E63" s="16" t="s">
        <v>5</v>
      </c>
      <c r="F63" s="16" t="s">
        <v>6</v>
      </c>
      <c r="G63" s="16" t="s">
        <v>7</v>
      </c>
      <c r="H63" s="21" t="s">
        <v>48</v>
      </c>
      <c r="I63" s="22">
        <f>I64</f>
        <v>0</v>
      </c>
      <c r="J63" s="22">
        <f>J64</f>
        <v>0</v>
      </c>
      <c r="K63" s="22">
        <f>K64</f>
        <v>0</v>
      </c>
    </row>
    <row r="64" spans="1:11" ht="87" hidden="1" customHeight="1" x14ac:dyDescent="0.25">
      <c r="A64" s="16" t="s">
        <v>46</v>
      </c>
      <c r="B64" s="16">
        <v>1</v>
      </c>
      <c r="C64" s="16" t="s">
        <v>47</v>
      </c>
      <c r="D64" s="16" t="s">
        <v>49</v>
      </c>
      <c r="E64" s="16" t="s">
        <v>10</v>
      </c>
      <c r="F64" s="16" t="s">
        <v>6</v>
      </c>
      <c r="G64" s="16">
        <v>110</v>
      </c>
      <c r="H64" s="20" t="s">
        <v>50</v>
      </c>
      <c r="I64" s="22">
        <f>I65+I66</f>
        <v>0</v>
      </c>
      <c r="J64" s="22">
        <f>J65+J66</f>
        <v>0</v>
      </c>
      <c r="K64" s="22">
        <f>K65+K66</f>
        <v>0</v>
      </c>
    </row>
    <row r="65" spans="1:11" ht="120.75" hidden="1" customHeight="1" x14ac:dyDescent="0.25">
      <c r="A65" s="16" t="s">
        <v>46</v>
      </c>
      <c r="B65" s="16">
        <v>1</v>
      </c>
      <c r="C65" s="16" t="s">
        <v>47</v>
      </c>
      <c r="D65" s="16" t="s">
        <v>51</v>
      </c>
      <c r="E65" s="16" t="s">
        <v>10</v>
      </c>
      <c r="F65" s="16">
        <v>1000</v>
      </c>
      <c r="G65" s="16">
        <v>110</v>
      </c>
      <c r="H65" s="21" t="s">
        <v>107</v>
      </c>
      <c r="I65" s="22">
        <v>0</v>
      </c>
      <c r="J65" s="22">
        <v>0</v>
      </c>
      <c r="K65" s="22">
        <v>0</v>
      </c>
    </row>
    <row r="66" spans="1:11" ht="135" hidden="1" customHeight="1" x14ac:dyDescent="0.25">
      <c r="A66" s="16" t="s">
        <v>46</v>
      </c>
      <c r="B66" s="16" t="s">
        <v>3</v>
      </c>
      <c r="C66" s="16" t="s">
        <v>47</v>
      </c>
      <c r="D66" s="16" t="s">
        <v>51</v>
      </c>
      <c r="E66" s="16" t="s">
        <v>10</v>
      </c>
      <c r="F66" s="16" t="s">
        <v>106</v>
      </c>
      <c r="G66" s="16" t="s">
        <v>13</v>
      </c>
      <c r="H66" s="21" t="s">
        <v>108</v>
      </c>
      <c r="I66" s="22">
        <v>0</v>
      </c>
      <c r="J66" s="22">
        <v>0</v>
      </c>
      <c r="K66" s="22">
        <v>0</v>
      </c>
    </row>
    <row r="67" spans="1:11" s="7" customFormat="1" ht="0.75" customHeight="1" x14ac:dyDescent="0.25">
      <c r="A67" s="16" t="s">
        <v>7</v>
      </c>
      <c r="B67" s="16">
        <v>1</v>
      </c>
      <c r="C67" s="16">
        <v>11</v>
      </c>
      <c r="D67" s="16" t="s">
        <v>23</v>
      </c>
      <c r="E67" s="16" t="s">
        <v>5</v>
      </c>
      <c r="F67" s="16" t="s">
        <v>6</v>
      </c>
      <c r="G67" s="16">
        <v>120</v>
      </c>
      <c r="H67" s="21" t="s">
        <v>52</v>
      </c>
      <c r="I67" s="22">
        <f>I68</f>
        <v>0</v>
      </c>
      <c r="J67" s="22">
        <f>J68</f>
        <v>0</v>
      </c>
      <c r="K67" s="22">
        <f>K68</f>
        <v>0</v>
      </c>
    </row>
    <row r="68" spans="1:11" ht="125.25" hidden="1" customHeight="1" x14ac:dyDescent="0.25">
      <c r="A68" s="16" t="s">
        <v>7</v>
      </c>
      <c r="B68" s="16">
        <v>1</v>
      </c>
      <c r="C68" s="16">
        <v>11</v>
      </c>
      <c r="D68" s="16" t="s">
        <v>53</v>
      </c>
      <c r="E68" s="16" t="s">
        <v>5</v>
      </c>
      <c r="F68" s="16" t="s">
        <v>6</v>
      </c>
      <c r="G68" s="16">
        <v>120</v>
      </c>
      <c r="H68" s="21" t="str">
        <f>H69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I68" s="22">
        <f>I70</f>
        <v>0</v>
      </c>
      <c r="J68" s="22">
        <f>J70</f>
        <v>0</v>
      </c>
      <c r="K68" s="22">
        <f>K70</f>
        <v>0</v>
      </c>
    </row>
    <row r="69" spans="1:11" ht="129" hidden="1" customHeight="1" x14ac:dyDescent="0.25">
      <c r="A69" s="16" t="s">
        <v>7</v>
      </c>
      <c r="B69" s="16">
        <v>1</v>
      </c>
      <c r="C69" s="16">
        <v>11</v>
      </c>
      <c r="D69" s="16" t="s">
        <v>54</v>
      </c>
      <c r="E69" s="16" t="s">
        <v>5</v>
      </c>
      <c r="F69" s="16" t="s">
        <v>6</v>
      </c>
      <c r="G69" s="16">
        <v>120</v>
      </c>
      <c r="H69" s="21" t="str">
        <f>H70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I69" s="22">
        <f>I70</f>
        <v>0</v>
      </c>
      <c r="J69" s="22">
        <f>J70</f>
        <v>0</v>
      </c>
      <c r="K69" s="22">
        <f>K70</f>
        <v>0</v>
      </c>
    </row>
    <row r="70" spans="1:11" ht="126.75" hidden="1" customHeight="1" x14ac:dyDescent="0.25">
      <c r="A70" s="16" t="s">
        <v>46</v>
      </c>
      <c r="B70" s="16" t="s">
        <v>3</v>
      </c>
      <c r="C70" s="16">
        <v>11</v>
      </c>
      <c r="D70" s="16" t="s">
        <v>55</v>
      </c>
      <c r="E70" s="16" t="s">
        <v>20</v>
      </c>
      <c r="F70" s="16" t="s">
        <v>6</v>
      </c>
      <c r="G70" s="16">
        <v>120</v>
      </c>
      <c r="H70" s="21" t="s">
        <v>121</v>
      </c>
      <c r="I70" s="22">
        <v>0</v>
      </c>
      <c r="J70" s="22">
        <v>0</v>
      </c>
      <c r="K70" s="22">
        <v>0</v>
      </c>
    </row>
    <row r="71" spans="1:11" ht="30.75" hidden="1" customHeight="1" x14ac:dyDescent="0.25">
      <c r="A71" s="16"/>
      <c r="B71" s="16" t="s">
        <v>3</v>
      </c>
      <c r="C71" s="16" t="s">
        <v>29</v>
      </c>
      <c r="D71" s="16" t="s">
        <v>6</v>
      </c>
      <c r="E71" s="16" t="s">
        <v>5</v>
      </c>
      <c r="F71" s="16" t="s">
        <v>6</v>
      </c>
      <c r="G71" s="16" t="s">
        <v>7</v>
      </c>
      <c r="H71" s="27" t="s">
        <v>56</v>
      </c>
      <c r="I71" s="22"/>
      <c r="J71" s="22"/>
      <c r="K71" s="22"/>
    </row>
    <row r="72" spans="1:11" ht="123" hidden="1" customHeight="1" x14ac:dyDescent="0.25">
      <c r="A72" s="16"/>
      <c r="B72" s="16" t="s">
        <v>3</v>
      </c>
      <c r="C72" s="16" t="s">
        <v>29</v>
      </c>
      <c r="D72" s="16" t="s">
        <v>12</v>
      </c>
      <c r="E72" s="16" t="s">
        <v>5</v>
      </c>
      <c r="F72" s="16" t="s">
        <v>6</v>
      </c>
      <c r="G72" s="16" t="s">
        <v>7</v>
      </c>
      <c r="H72" s="28" t="s">
        <v>57</v>
      </c>
      <c r="I72" s="22"/>
      <c r="J72" s="22"/>
      <c r="K72" s="22"/>
    </row>
    <row r="73" spans="1:11" ht="151.5" hidden="1" customHeight="1" x14ac:dyDescent="0.25">
      <c r="A73" s="16"/>
      <c r="B73" s="16" t="s">
        <v>3</v>
      </c>
      <c r="C73" s="16" t="s">
        <v>29</v>
      </c>
      <c r="D73" s="16" t="s">
        <v>58</v>
      </c>
      <c r="E73" s="16" t="s">
        <v>20</v>
      </c>
      <c r="F73" s="16" t="s">
        <v>6</v>
      </c>
      <c r="G73" s="16" t="s">
        <v>59</v>
      </c>
      <c r="H73" s="29" t="s">
        <v>60</v>
      </c>
      <c r="I73" s="22"/>
      <c r="J73" s="22"/>
      <c r="K73" s="22"/>
    </row>
    <row r="74" spans="1:11" ht="0.75" hidden="1" customHeight="1" x14ac:dyDescent="0.25">
      <c r="A74" s="16" t="s">
        <v>46</v>
      </c>
      <c r="B74" s="16" t="s">
        <v>3</v>
      </c>
      <c r="C74" s="16" t="s">
        <v>28</v>
      </c>
      <c r="D74" s="16" t="s">
        <v>23</v>
      </c>
      <c r="E74" s="16" t="s">
        <v>5</v>
      </c>
      <c r="F74" s="16" t="s">
        <v>6</v>
      </c>
      <c r="G74" s="16" t="s">
        <v>61</v>
      </c>
      <c r="H74" s="30" t="s">
        <v>92</v>
      </c>
      <c r="I74" s="22">
        <f t="shared" ref="I74:K75" si="0">I75</f>
        <v>0</v>
      </c>
      <c r="J74" s="22">
        <f t="shared" si="0"/>
        <v>0</v>
      </c>
      <c r="K74" s="22">
        <f t="shared" si="0"/>
        <v>0</v>
      </c>
    </row>
    <row r="75" spans="1:11" ht="43.5" hidden="1" customHeight="1" x14ac:dyDescent="0.25">
      <c r="A75" s="16" t="s">
        <v>46</v>
      </c>
      <c r="B75" s="16" t="s">
        <v>3</v>
      </c>
      <c r="C75" s="16" t="s">
        <v>28</v>
      </c>
      <c r="D75" s="16" t="s">
        <v>40</v>
      </c>
      <c r="E75" s="16" t="s">
        <v>5</v>
      </c>
      <c r="F75" s="16" t="s">
        <v>6</v>
      </c>
      <c r="G75" s="16" t="s">
        <v>61</v>
      </c>
      <c r="H75" s="30" t="s">
        <v>92</v>
      </c>
      <c r="I75" s="22">
        <f t="shared" si="0"/>
        <v>0</v>
      </c>
      <c r="J75" s="22">
        <f t="shared" si="0"/>
        <v>0</v>
      </c>
      <c r="K75" s="22">
        <f t="shared" si="0"/>
        <v>0</v>
      </c>
    </row>
    <row r="76" spans="1:11" ht="12.75" hidden="1" customHeight="1" x14ac:dyDescent="0.25">
      <c r="A76" s="16" t="s">
        <v>46</v>
      </c>
      <c r="B76" s="16" t="s">
        <v>3</v>
      </c>
      <c r="C76" s="16" t="s">
        <v>28</v>
      </c>
      <c r="D76" s="16" t="s">
        <v>91</v>
      </c>
      <c r="E76" s="16" t="s">
        <v>20</v>
      </c>
      <c r="F76" s="16" t="s">
        <v>6</v>
      </c>
      <c r="G76" s="16" t="s">
        <v>61</v>
      </c>
      <c r="H76" s="30" t="s">
        <v>92</v>
      </c>
      <c r="I76" s="22"/>
      <c r="J76" s="22"/>
      <c r="K76" s="22"/>
    </row>
    <row r="77" spans="1:11" ht="36.75" customHeight="1" x14ac:dyDescent="0.25">
      <c r="A77" s="16" t="s">
        <v>46</v>
      </c>
      <c r="B77" s="16" t="s">
        <v>3</v>
      </c>
      <c r="C77" s="16" t="s">
        <v>29</v>
      </c>
      <c r="D77" s="16" t="s">
        <v>23</v>
      </c>
      <c r="E77" s="16" t="s">
        <v>5</v>
      </c>
      <c r="F77" s="16" t="s">
        <v>7</v>
      </c>
      <c r="G77" s="16" t="s">
        <v>7</v>
      </c>
      <c r="H77" s="30" t="s">
        <v>56</v>
      </c>
      <c r="I77" s="19">
        <f>I78</f>
        <v>354</v>
      </c>
      <c r="J77" s="19">
        <v>0</v>
      </c>
      <c r="K77" s="19">
        <v>0</v>
      </c>
    </row>
    <row r="78" spans="1:11" ht="141.75" customHeight="1" x14ac:dyDescent="0.25">
      <c r="A78" s="16" t="s">
        <v>46</v>
      </c>
      <c r="B78" s="16" t="s">
        <v>3</v>
      </c>
      <c r="C78" s="16" t="s">
        <v>29</v>
      </c>
      <c r="D78" s="16" t="s">
        <v>12</v>
      </c>
      <c r="E78" s="16" t="s">
        <v>5</v>
      </c>
      <c r="F78" s="16" t="s">
        <v>6</v>
      </c>
      <c r="G78" s="16" t="s">
        <v>7</v>
      </c>
      <c r="H78" s="30" t="s">
        <v>157</v>
      </c>
      <c r="I78" s="19">
        <f>I79</f>
        <v>354</v>
      </c>
      <c r="J78" s="19">
        <v>0</v>
      </c>
      <c r="K78" s="19">
        <v>0</v>
      </c>
    </row>
    <row r="79" spans="1:11" ht="179.25" customHeight="1" x14ac:dyDescent="0.25">
      <c r="A79" s="16" t="s">
        <v>46</v>
      </c>
      <c r="B79" s="16" t="s">
        <v>3</v>
      </c>
      <c r="C79" s="16" t="s">
        <v>29</v>
      </c>
      <c r="D79" s="16" t="s">
        <v>58</v>
      </c>
      <c r="E79" s="16" t="s">
        <v>20</v>
      </c>
      <c r="F79" s="16" t="s">
        <v>6</v>
      </c>
      <c r="G79" s="16" t="s">
        <v>59</v>
      </c>
      <c r="H79" s="30" t="s">
        <v>156</v>
      </c>
      <c r="I79" s="19">
        <v>354</v>
      </c>
      <c r="J79" s="19">
        <v>0</v>
      </c>
      <c r="K79" s="19">
        <v>0</v>
      </c>
    </row>
    <row r="80" spans="1:11" ht="15.75" x14ac:dyDescent="0.25">
      <c r="A80" s="16" t="s">
        <v>46</v>
      </c>
      <c r="B80" s="16">
        <v>2</v>
      </c>
      <c r="C80" s="16" t="s">
        <v>5</v>
      </c>
      <c r="D80" s="16" t="s">
        <v>23</v>
      </c>
      <c r="E80" s="16" t="s">
        <v>5</v>
      </c>
      <c r="F80" s="16" t="s">
        <v>6</v>
      </c>
      <c r="G80" s="16" t="s">
        <v>7</v>
      </c>
      <c r="H80" s="21" t="s">
        <v>63</v>
      </c>
      <c r="I80" s="31">
        <f>I81</f>
        <v>7715.8000000000011</v>
      </c>
      <c r="J80" s="31">
        <f>J106+J81</f>
        <v>3717.1</v>
      </c>
      <c r="K80" s="31">
        <f>K106+K81</f>
        <v>3643.7</v>
      </c>
    </row>
    <row r="81" spans="1:11" s="6" customFormat="1" ht="64.5" customHeight="1" x14ac:dyDescent="0.25">
      <c r="A81" s="16" t="s">
        <v>46</v>
      </c>
      <c r="B81" s="16">
        <v>2</v>
      </c>
      <c r="C81" s="16" t="s">
        <v>62</v>
      </c>
      <c r="D81" s="16" t="s">
        <v>23</v>
      </c>
      <c r="E81" s="16" t="s">
        <v>5</v>
      </c>
      <c r="F81" s="16" t="s">
        <v>6</v>
      </c>
      <c r="G81" s="16" t="s">
        <v>7</v>
      </c>
      <c r="H81" s="21" t="s">
        <v>100</v>
      </c>
      <c r="I81" s="31">
        <f>I82+I85+I91</f>
        <v>7715.8000000000011</v>
      </c>
      <c r="J81" s="31">
        <f>J82+J85+J91</f>
        <v>3717.1</v>
      </c>
      <c r="K81" s="31">
        <f>K82+K85+K91</f>
        <v>3643.7</v>
      </c>
    </row>
    <row r="82" spans="1:11" s="6" customFormat="1" ht="63.75" customHeight="1" x14ac:dyDescent="0.25">
      <c r="A82" s="16" t="s">
        <v>46</v>
      </c>
      <c r="B82" s="16" t="s">
        <v>9</v>
      </c>
      <c r="C82" s="16" t="s">
        <v>62</v>
      </c>
      <c r="D82" s="16" t="s">
        <v>137</v>
      </c>
      <c r="E82" s="16" t="s">
        <v>5</v>
      </c>
      <c r="F82" s="16" t="s">
        <v>6</v>
      </c>
      <c r="G82" s="16" t="s">
        <v>148</v>
      </c>
      <c r="H82" s="21" t="s">
        <v>101</v>
      </c>
      <c r="I82" s="31">
        <f>I83+I84</f>
        <v>2367.4</v>
      </c>
      <c r="J82" s="31">
        <f>J83+J84</f>
        <v>1633</v>
      </c>
      <c r="K82" s="31">
        <f>K83+K84</f>
        <v>1633</v>
      </c>
    </row>
    <row r="83" spans="1:11" ht="61.5" customHeight="1" x14ac:dyDescent="0.25">
      <c r="A83" s="16" t="s">
        <v>46</v>
      </c>
      <c r="B83" s="16">
        <v>2</v>
      </c>
      <c r="C83" s="16" t="s">
        <v>62</v>
      </c>
      <c r="D83" s="16" t="s">
        <v>128</v>
      </c>
      <c r="E83" s="16" t="s">
        <v>20</v>
      </c>
      <c r="F83" s="16" t="s">
        <v>6</v>
      </c>
      <c r="G83" s="16" t="s">
        <v>148</v>
      </c>
      <c r="H83" s="20" t="s">
        <v>102</v>
      </c>
      <c r="I83" s="31">
        <v>1652.4</v>
      </c>
      <c r="J83" s="32">
        <v>1067.9000000000001</v>
      </c>
      <c r="K83" s="32">
        <v>1067.9000000000001</v>
      </c>
    </row>
    <row r="84" spans="1:11" ht="66" customHeight="1" x14ac:dyDescent="0.25">
      <c r="A84" s="16" t="s">
        <v>46</v>
      </c>
      <c r="B84" s="16">
        <v>2</v>
      </c>
      <c r="C84" s="16" t="s">
        <v>62</v>
      </c>
      <c r="D84" s="16" t="s">
        <v>128</v>
      </c>
      <c r="E84" s="16">
        <v>10</v>
      </c>
      <c r="F84" s="16" t="s">
        <v>6</v>
      </c>
      <c r="G84" s="16" t="s">
        <v>148</v>
      </c>
      <c r="H84" s="20" t="s">
        <v>103</v>
      </c>
      <c r="I84" s="32">
        <v>715</v>
      </c>
      <c r="J84" s="32">
        <v>565.1</v>
      </c>
      <c r="K84" s="32">
        <v>565.1</v>
      </c>
    </row>
    <row r="85" spans="1:11" s="6" customFormat="1" ht="47.25" x14ac:dyDescent="0.25">
      <c r="A85" s="16" t="s">
        <v>46</v>
      </c>
      <c r="B85" s="16">
        <v>2</v>
      </c>
      <c r="C85" s="16" t="s">
        <v>62</v>
      </c>
      <c r="D85" s="16" t="s">
        <v>135</v>
      </c>
      <c r="E85" s="16" t="s">
        <v>5</v>
      </c>
      <c r="F85" s="16" t="s">
        <v>6</v>
      </c>
      <c r="G85" s="16" t="s">
        <v>148</v>
      </c>
      <c r="H85" s="20" t="s">
        <v>65</v>
      </c>
      <c r="I85" s="31">
        <f>I86+I89</f>
        <v>90.5</v>
      </c>
      <c r="J85" s="31">
        <f>J86+J89</f>
        <v>76.600000000000009</v>
      </c>
      <c r="K85" s="31">
        <f>K86+K89</f>
        <v>3.2</v>
      </c>
    </row>
    <row r="86" spans="1:11" s="7" customFormat="1" ht="124.5" customHeight="1" x14ac:dyDescent="0.25">
      <c r="A86" s="16" t="s">
        <v>46</v>
      </c>
      <c r="B86" s="16">
        <v>2</v>
      </c>
      <c r="C86" s="16" t="s">
        <v>62</v>
      </c>
      <c r="D86" s="16" t="s">
        <v>130</v>
      </c>
      <c r="E86" s="16" t="s">
        <v>5</v>
      </c>
      <c r="F86" s="16" t="s">
        <v>6</v>
      </c>
      <c r="G86" s="16" t="s">
        <v>148</v>
      </c>
      <c r="H86" s="20" t="str">
        <f>H87</f>
        <v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v>
      </c>
      <c r="I86" s="31">
        <f>I87</f>
        <v>3.2</v>
      </c>
      <c r="J86" s="32">
        <f>J87</f>
        <v>3.2</v>
      </c>
      <c r="K86" s="32">
        <f>K87</f>
        <v>3.2</v>
      </c>
    </row>
    <row r="87" spans="1:11" ht="108" customHeight="1" x14ac:dyDescent="0.25">
      <c r="A87" s="16" t="s">
        <v>46</v>
      </c>
      <c r="B87" s="16">
        <v>2</v>
      </c>
      <c r="C87" s="16" t="s">
        <v>62</v>
      </c>
      <c r="D87" s="16" t="s">
        <v>130</v>
      </c>
      <c r="E87" s="16" t="s">
        <v>20</v>
      </c>
      <c r="F87" s="16" t="s">
        <v>67</v>
      </c>
      <c r="G87" s="16" t="s">
        <v>148</v>
      </c>
      <c r="H87" s="21" t="s">
        <v>141</v>
      </c>
      <c r="I87" s="31">
        <v>3.2</v>
      </c>
      <c r="J87" s="32">
        <v>3.2</v>
      </c>
      <c r="K87" s="32">
        <v>3.2</v>
      </c>
    </row>
    <row r="88" spans="1:11" ht="139.5" hidden="1" customHeight="1" x14ac:dyDescent="0.25">
      <c r="A88" s="33"/>
      <c r="B88" s="33">
        <v>2</v>
      </c>
      <c r="C88" s="33" t="s">
        <v>62</v>
      </c>
      <c r="D88" s="33" t="s">
        <v>66</v>
      </c>
      <c r="E88" s="33">
        <v>10</v>
      </c>
      <c r="F88" s="33">
        <v>5301</v>
      </c>
      <c r="G88" s="33">
        <v>151</v>
      </c>
      <c r="H88" s="21" t="s">
        <v>68</v>
      </c>
      <c r="I88" s="31">
        <v>0</v>
      </c>
      <c r="J88" s="31">
        <v>0</v>
      </c>
      <c r="K88" s="31">
        <v>0</v>
      </c>
    </row>
    <row r="89" spans="1:11" ht="83.25" customHeight="1" x14ac:dyDescent="0.25">
      <c r="A89" s="33" t="s">
        <v>46</v>
      </c>
      <c r="B89" s="33" t="s">
        <v>9</v>
      </c>
      <c r="C89" s="33" t="s">
        <v>62</v>
      </c>
      <c r="D89" s="33" t="s">
        <v>129</v>
      </c>
      <c r="E89" s="33" t="s">
        <v>5</v>
      </c>
      <c r="F89" s="33" t="s">
        <v>6</v>
      </c>
      <c r="G89" s="33" t="s">
        <v>148</v>
      </c>
      <c r="H89" s="21" t="s">
        <v>93</v>
      </c>
      <c r="I89" s="31">
        <f>I90</f>
        <v>87.3</v>
      </c>
      <c r="J89" s="31">
        <f>J90</f>
        <v>73.400000000000006</v>
      </c>
      <c r="K89" s="31">
        <f>K90</f>
        <v>0</v>
      </c>
    </row>
    <row r="90" spans="1:11" ht="81.75" customHeight="1" x14ac:dyDescent="0.25">
      <c r="A90" s="33" t="s">
        <v>46</v>
      </c>
      <c r="B90" s="33" t="s">
        <v>9</v>
      </c>
      <c r="C90" s="33" t="s">
        <v>62</v>
      </c>
      <c r="D90" s="33" t="s">
        <v>129</v>
      </c>
      <c r="E90" s="33" t="s">
        <v>20</v>
      </c>
      <c r="F90" s="33" t="s">
        <v>6</v>
      </c>
      <c r="G90" s="33" t="s">
        <v>148</v>
      </c>
      <c r="H90" s="21" t="s">
        <v>94</v>
      </c>
      <c r="I90" s="31">
        <v>87.3</v>
      </c>
      <c r="J90" s="31">
        <v>73.400000000000006</v>
      </c>
      <c r="K90" s="31">
        <v>0</v>
      </c>
    </row>
    <row r="91" spans="1:11" s="8" customFormat="1" ht="32.25" customHeight="1" x14ac:dyDescent="0.25">
      <c r="A91" s="16" t="s">
        <v>46</v>
      </c>
      <c r="B91" s="16">
        <v>2</v>
      </c>
      <c r="C91" s="16" t="s">
        <v>62</v>
      </c>
      <c r="D91" s="16" t="s">
        <v>131</v>
      </c>
      <c r="E91" s="16" t="s">
        <v>5</v>
      </c>
      <c r="F91" s="16" t="s">
        <v>6</v>
      </c>
      <c r="G91" s="16" t="s">
        <v>7</v>
      </c>
      <c r="H91" s="34" t="s">
        <v>69</v>
      </c>
      <c r="I91" s="31">
        <f>I96+I94</f>
        <v>5257.9000000000005</v>
      </c>
      <c r="J91" s="31">
        <f>J96</f>
        <v>2007.5</v>
      </c>
      <c r="K91" s="31">
        <f>K96</f>
        <v>2007.5</v>
      </c>
    </row>
    <row r="92" spans="1:11" ht="76.5" hidden="1" customHeight="1" x14ac:dyDescent="0.25">
      <c r="A92" s="16"/>
      <c r="B92" s="35">
        <v>2</v>
      </c>
      <c r="C92" s="35" t="s">
        <v>62</v>
      </c>
      <c r="D92" s="35" t="s">
        <v>70</v>
      </c>
      <c r="E92" s="35" t="s">
        <v>5</v>
      </c>
      <c r="F92" s="35" t="s">
        <v>6</v>
      </c>
      <c r="G92" s="35">
        <v>151</v>
      </c>
      <c r="H92" s="36" t="s">
        <v>71</v>
      </c>
      <c r="I92" s="37">
        <f>I93</f>
        <v>0</v>
      </c>
      <c r="J92" s="38">
        <f>J93</f>
        <v>0</v>
      </c>
      <c r="K92" s="38">
        <f>K93</f>
        <v>0</v>
      </c>
    </row>
    <row r="93" spans="1:11" ht="67.5" hidden="1" customHeight="1" x14ac:dyDescent="0.25">
      <c r="A93" s="16"/>
      <c r="B93" s="16">
        <v>2</v>
      </c>
      <c r="C93" s="16" t="s">
        <v>62</v>
      </c>
      <c r="D93" s="16" t="s">
        <v>70</v>
      </c>
      <c r="E93" s="16">
        <v>10</v>
      </c>
      <c r="F93" s="16" t="s">
        <v>6</v>
      </c>
      <c r="G93" s="16">
        <v>151</v>
      </c>
      <c r="H93" s="21" t="s">
        <v>71</v>
      </c>
      <c r="I93" s="39">
        <v>0</v>
      </c>
      <c r="J93" s="31">
        <v>0</v>
      </c>
      <c r="K93" s="31">
        <v>0</v>
      </c>
    </row>
    <row r="94" spans="1:11" ht="111" customHeight="1" x14ac:dyDescent="0.25">
      <c r="A94" s="16" t="s">
        <v>46</v>
      </c>
      <c r="B94" s="16" t="s">
        <v>9</v>
      </c>
      <c r="C94" s="16" t="s">
        <v>62</v>
      </c>
      <c r="D94" s="16" t="s">
        <v>162</v>
      </c>
      <c r="E94" s="16" t="s">
        <v>5</v>
      </c>
      <c r="F94" s="16" t="s">
        <v>6</v>
      </c>
      <c r="G94" s="16" t="s">
        <v>7</v>
      </c>
      <c r="H94" s="21" t="s">
        <v>167</v>
      </c>
      <c r="I94" s="31">
        <v>24.1</v>
      </c>
      <c r="J94" s="31">
        <v>0</v>
      </c>
      <c r="K94" s="31">
        <v>0</v>
      </c>
    </row>
    <row r="95" spans="1:11" ht="114.75" customHeight="1" x14ac:dyDescent="0.25">
      <c r="A95" s="16" t="s">
        <v>46</v>
      </c>
      <c r="B95" s="16" t="s">
        <v>9</v>
      </c>
      <c r="C95" s="16" t="s">
        <v>62</v>
      </c>
      <c r="D95" s="16" t="s">
        <v>162</v>
      </c>
      <c r="E95" s="16" t="s">
        <v>20</v>
      </c>
      <c r="F95" s="16" t="s">
        <v>6</v>
      </c>
      <c r="G95" s="16" t="s">
        <v>148</v>
      </c>
      <c r="H95" s="21" t="s">
        <v>167</v>
      </c>
      <c r="I95" s="31">
        <v>24.1</v>
      </c>
      <c r="J95" s="31">
        <v>0</v>
      </c>
      <c r="K95" s="31">
        <v>0</v>
      </c>
    </row>
    <row r="96" spans="1:11" s="6" customFormat="1" ht="47.25" x14ac:dyDescent="0.25">
      <c r="A96" s="16" t="s">
        <v>46</v>
      </c>
      <c r="B96" s="16">
        <v>2</v>
      </c>
      <c r="C96" s="16" t="s">
        <v>62</v>
      </c>
      <c r="D96" s="16" t="s">
        <v>132</v>
      </c>
      <c r="E96" s="16" t="s">
        <v>20</v>
      </c>
      <c r="F96" s="16" t="s">
        <v>6</v>
      </c>
      <c r="G96" s="16" t="s">
        <v>148</v>
      </c>
      <c r="H96" s="21" t="s">
        <v>95</v>
      </c>
      <c r="I96" s="31">
        <f>SUM(I109:I125)</f>
        <v>5233.8</v>
      </c>
      <c r="J96" s="31">
        <f>J118+J114+J115+J124+J120</f>
        <v>2007.5</v>
      </c>
      <c r="K96" s="31">
        <f>K118+K114+K115+K124+K120</f>
        <v>2007.5</v>
      </c>
    </row>
    <row r="97" spans="1:11" ht="47.25" hidden="1" customHeight="1" x14ac:dyDescent="0.25">
      <c r="A97" s="16"/>
      <c r="B97" s="16">
        <v>2</v>
      </c>
      <c r="C97" s="16" t="s">
        <v>62</v>
      </c>
      <c r="D97" s="16" t="s">
        <v>72</v>
      </c>
      <c r="E97" s="16">
        <v>10</v>
      </c>
      <c r="F97" s="16" t="s">
        <v>73</v>
      </c>
      <c r="G97" s="16">
        <v>151</v>
      </c>
      <c r="H97" s="20" t="s">
        <v>74</v>
      </c>
      <c r="I97" s="39">
        <v>0</v>
      </c>
      <c r="J97" s="39">
        <v>0</v>
      </c>
      <c r="K97" s="39">
        <v>0</v>
      </c>
    </row>
    <row r="98" spans="1:11" ht="36.75" hidden="1" customHeight="1" x14ac:dyDescent="0.25">
      <c r="A98" s="16"/>
      <c r="B98" s="16">
        <v>2</v>
      </c>
      <c r="C98" s="16" t="s">
        <v>62</v>
      </c>
      <c r="D98" s="16" t="s">
        <v>72</v>
      </c>
      <c r="E98" s="16">
        <v>10</v>
      </c>
      <c r="F98" s="16" t="s">
        <v>6</v>
      </c>
      <c r="G98" s="16">
        <v>151</v>
      </c>
      <c r="H98" s="20" t="s">
        <v>75</v>
      </c>
      <c r="I98" s="39"/>
      <c r="J98" s="40"/>
      <c r="K98" s="40"/>
    </row>
    <row r="99" spans="1:11" ht="66" hidden="1" customHeight="1" x14ac:dyDescent="0.25">
      <c r="A99" s="16"/>
      <c r="B99" s="16"/>
      <c r="C99" s="16"/>
      <c r="D99" s="16"/>
      <c r="E99" s="16"/>
      <c r="F99" s="16"/>
      <c r="G99" s="16"/>
      <c r="H99" s="21"/>
      <c r="I99" s="39"/>
      <c r="J99" s="39"/>
      <c r="K99" s="39"/>
    </row>
    <row r="100" spans="1:11" ht="0.75" hidden="1" customHeight="1" x14ac:dyDescent="0.25">
      <c r="A100" s="16"/>
      <c r="B100" s="16">
        <v>2</v>
      </c>
      <c r="C100" s="16" t="s">
        <v>62</v>
      </c>
      <c r="D100" s="16" t="s">
        <v>72</v>
      </c>
      <c r="E100" s="16">
        <v>10</v>
      </c>
      <c r="F100" s="16">
        <v>3599</v>
      </c>
      <c r="G100" s="16">
        <v>151</v>
      </c>
      <c r="H100" s="20" t="s">
        <v>76</v>
      </c>
      <c r="I100" s="39">
        <v>0</v>
      </c>
      <c r="J100" s="39">
        <v>0</v>
      </c>
      <c r="K100" s="39">
        <v>0</v>
      </c>
    </row>
    <row r="101" spans="1:11" ht="126" hidden="1" x14ac:dyDescent="0.25">
      <c r="A101" s="16"/>
      <c r="B101" s="16">
        <v>2</v>
      </c>
      <c r="C101" s="16" t="s">
        <v>62</v>
      </c>
      <c r="D101" s="16" t="s">
        <v>72</v>
      </c>
      <c r="E101" s="16">
        <v>10</v>
      </c>
      <c r="F101" s="16">
        <v>3899</v>
      </c>
      <c r="G101" s="16">
        <v>151</v>
      </c>
      <c r="H101" s="21" t="s">
        <v>77</v>
      </c>
      <c r="I101" s="39">
        <v>0</v>
      </c>
      <c r="J101" s="39">
        <v>0</v>
      </c>
      <c r="K101" s="39">
        <v>0</v>
      </c>
    </row>
    <row r="102" spans="1:11" ht="78.75" hidden="1" x14ac:dyDescent="0.25">
      <c r="A102" s="16"/>
      <c r="B102" s="16">
        <v>2</v>
      </c>
      <c r="C102" s="16" t="s">
        <v>62</v>
      </c>
      <c r="D102" s="16" t="s">
        <v>72</v>
      </c>
      <c r="E102" s="16">
        <v>10</v>
      </c>
      <c r="F102" s="16">
        <v>5002</v>
      </c>
      <c r="G102" s="16">
        <v>151</v>
      </c>
      <c r="H102" s="20" t="s">
        <v>78</v>
      </c>
      <c r="I102" s="39">
        <v>0</v>
      </c>
      <c r="J102" s="39">
        <v>0</v>
      </c>
      <c r="K102" s="39">
        <v>0</v>
      </c>
    </row>
    <row r="103" spans="1:11" ht="189" hidden="1" x14ac:dyDescent="0.25">
      <c r="A103" s="41"/>
      <c r="B103" s="41" t="s">
        <v>9</v>
      </c>
      <c r="C103" s="41" t="s">
        <v>62</v>
      </c>
      <c r="D103" s="41" t="s">
        <v>72</v>
      </c>
      <c r="E103" s="41" t="s">
        <v>20</v>
      </c>
      <c r="F103" s="41" t="s">
        <v>79</v>
      </c>
      <c r="G103" s="41" t="s">
        <v>64</v>
      </c>
      <c r="H103" s="21" t="s">
        <v>80</v>
      </c>
      <c r="I103" s="42">
        <v>0</v>
      </c>
      <c r="J103" s="42">
        <v>0</v>
      </c>
      <c r="K103" s="42">
        <v>0</v>
      </c>
    </row>
    <row r="104" spans="1:11" ht="0.75" hidden="1" customHeight="1" x14ac:dyDescent="0.25">
      <c r="A104" s="41"/>
      <c r="B104" s="41" t="s">
        <v>9</v>
      </c>
      <c r="C104" s="41" t="s">
        <v>62</v>
      </c>
      <c r="D104" s="41" t="s">
        <v>72</v>
      </c>
      <c r="E104" s="41" t="s">
        <v>20</v>
      </c>
      <c r="F104" s="41" t="s">
        <v>81</v>
      </c>
      <c r="G104" s="41" t="s">
        <v>64</v>
      </c>
      <c r="H104" s="21" t="s">
        <v>82</v>
      </c>
      <c r="I104" s="42">
        <v>0</v>
      </c>
      <c r="J104" s="42">
        <v>0</v>
      </c>
      <c r="K104" s="42">
        <v>0</v>
      </c>
    </row>
    <row r="105" spans="1:11" ht="102.75" hidden="1" customHeight="1" x14ac:dyDescent="0.25">
      <c r="A105" s="16"/>
      <c r="B105" s="16">
        <v>2</v>
      </c>
      <c r="C105" s="16" t="s">
        <v>62</v>
      </c>
      <c r="D105" s="16" t="s">
        <v>72</v>
      </c>
      <c r="E105" s="16">
        <v>10</v>
      </c>
      <c r="F105" s="16">
        <v>9106</v>
      </c>
      <c r="G105" s="16">
        <v>151</v>
      </c>
      <c r="H105" s="21" t="s">
        <v>83</v>
      </c>
      <c r="I105" s="39">
        <v>0</v>
      </c>
      <c r="J105" s="39">
        <v>0</v>
      </c>
      <c r="K105" s="39">
        <v>0</v>
      </c>
    </row>
    <row r="106" spans="1:11" s="7" customFormat="1" ht="24.75" hidden="1" customHeight="1" x14ac:dyDescent="0.25">
      <c r="A106" s="35"/>
      <c r="B106" s="35">
        <v>2</v>
      </c>
      <c r="C106" s="35" t="s">
        <v>84</v>
      </c>
      <c r="D106" s="35" t="s">
        <v>23</v>
      </c>
      <c r="E106" s="35" t="s">
        <v>5</v>
      </c>
      <c r="F106" s="35" t="s">
        <v>6</v>
      </c>
      <c r="G106" s="35">
        <v>180</v>
      </c>
      <c r="H106" s="43" t="s">
        <v>85</v>
      </c>
      <c r="I106" s="37">
        <f>I107</f>
        <v>81.099999999999994</v>
      </c>
      <c r="J106" s="37">
        <f>J107</f>
        <v>0</v>
      </c>
      <c r="K106" s="44">
        <f>K107</f>
        <v>0</v>
      </c>
    </row>
    <row r="107" spans="1:11" s="9" customFormat="1" ht="27" hidden="1" customHeight="1" x14ac:dyDescent="0.25">
      <c r="A107" s="16"/>
      <c r="B107" s="16">
        <v>2</v>
      </c>
      <c r="C107" s="16" t="s">
        <v>84</v>
      </c>
      <c r="D107" s="16" t="s">
        <v>53</v>
      </c>
      <c r="E107" s="16" t="s">
        <v>20</v>
      </c>
      <c r="F107" s="16" t="s">
        <v>6</v>
      </c>
      <c r="G107" s="16">
        <v>180</v>
      </c>
      <c r="H107" s="45" t="s">
        <v>86</v>
      </c>
      <c r="I107" s="39">
        <v>81.099999999999994</v>
      </c>
      <c r="J107" s="39">
        <v>0</v>
      </c>
      <c r="K107" s="39">
        <v>0</v>
      </c>
    </row>
    <row r="108" spans="1:11" s="9" customFormat="1" ht="27" hidden="1" customHeight="1" x14ac:dyDescent="0.25">
      <c r="A108" s="16"/>
      <c r="B108" s="16">
        <v>2</v>
      </c>
      <c r="C108" s="16" t="s">
        <v>84</v>
      </c>
      <c r="D108" s="16" t="s">
        <v>87</v>
      </c>
      <c r="E108" s="16" t="s">
        <v>20</v>
      </c>
      <c r="F108" s="16" t="s">
        <v>6</v>
      </c>
      <c r="G108" s="16">
        <v>180</v>
      </c>
      <c r="H108" s="46" t="s">
        <v>86</v>
      </c>
      <c r="I108" s="39">
        <v>0</v>
      </c>
      <c r="J108" s="39">
        <v>0</v>
      </c>
      <c r="K108" s="39">
        <v>0</v>
      </c>
    </row>
    <row r="109" spans="1:11" s="9" customFormat="1" ht="165" customHeight="1" x14ac:dyDescent="0.25">
      <c r="A109" s="16" t="s">
        <v>46</v>
      </c>
      <c r="B109" s="16" t="s">
        <v>9</v>
      </c>
      <c r="C109" s="16" t="s">
        <v>62</v>
      </c>
      <c r="D109" s="16" t="s">
        <v>132</v>
      </c>
      <c r="E109" s="16" t="s">
        <v>20</v>
      </c>
      <c r="F109" s="16" t="s">
        <v>158</v>
      </c>
      <c r="G109" s="16" t="s">
        <v>148</v>
      </c>
      <c r="H109" s="46" t="s">
        <v>159</v>
      </c>
      <c r="I109" s="31">
        <v>979.7</v>
      </c>
      <c r="J109" s="31">
        <v>0</v>
      </c>
      <c r="K109" s="31">
        <v>0</v>
      </c>
    </row>
    <row r="110" spans="1:11" s="9" customFormat="1" ht="270.75" customHeight="1" x14ac:dyDescent="0.25">
      <c r="A110" s="16" t="s">
        <v>46</v>
      </c>
      <c r="B110" s="16" t="s">
        <v>9</v>
      </c>
      <c r="C110" s="16" t="s">
        <v>62</v>
      </c>
      <c r="D110" s="16" t="s">
        <v>132</v>
      </c>
      <c r="E110" s="16" t="s">
        <v>20</v>
      </c>
      <c r="F110" s="16" t="s">
        <v>179</v>
      </c>
      <c r="G110" s="16" t="s">
        <v>148</v>
      </c>
      <c r="H110" s="46" t="s">
        <v>180</v>
      </c>
      <c r="I110" s="31">
        <v>21.7</v>
      </c>
      <c r="J110" s="31">
        <v>0</v>
      </c>
      <c r="K110" s="31">
        <v>0</v>
      </c>
    </row>
    <row r="111" spans="1:11" s="9" customFormat="1" ht="409.5" x14ac:dyDescent="0.25">
      <c r="A111" s="16" t="s">
        <v>46</v>
      </c>
      <c r="B111" s="16" t="s">
        <v>9</v>
      </c>
      <c r="C111" s="16" t="s">
        <v>62</v>
      </c>
      <c r="D111" s="16" t="s">
        <v>132</v>
      </c>
      <c r="E111" s="16" t="s">
        <v>20</v>
      </c>
      <c r="F111" s="16" t="s">
        <v>181</v>
      </c>
      <c r="G111" s="16" t="s">
        <v>148</v>
      </c>
      <c r="H111" s="46" t="s">
        <v>182</v>
      </c>
      <c r="I111" s="31">
        <v>26.7</v>
      </c>
      <c r="J111" s="31">
        <v>0</v>
      </c>
      <c r="K111" s="31">
        <v>0</v>
      </c>
    </row>
    <row r="112" spans="1:11" s="9" customFormat="1" ht="176.25" customHeight="1" x14ac:dyDescent="0.25">
      <c r="A112" s="16" t="s">
        <v>160</v>
      </c>
      <c r="B112" s="16" t="s">
        <v>9</v>
      </c>
      <c r="C112" s="16" t="s">
        <v>62</v>
      </c>
      <c r="D112" s="16" t="s">
        <v>132</v>
      </c>
      <c r="E112" s="16" t="s">
        <v>20</v>
      </c>
      <c r="F112" s="16" t="s">
        <v>161</v>
      </c>
      <c r="G112" s="16" t="s">
        <v>148</v>
      </c>
      <c r="H112" s="46" t="s">
        <v>133</v>
      </c>
      <c r="I112" s="31">
        <v>27.3</v>
      </c>
      <c r="J112" s="31">
        <v>0</v>
      </c>
      <c r="K112" s="31">
        <v>0</v>
      </c>
    </row>
    <row r="113" spans="1:11" s="9" customFormat="1" ht="189" x14ac:dyDescent="0.25">
      <c r="A113" s="16" t="s">
        <v>46</v>
      </c>
      <c r="B113" s="16" t="s">
        <v>9</v>
      </c>
      <c r="C113" s="16" t="s">
        <v>62</v>
      </c>
      <c r="D113" s="16" t="s">
        <v>132</v>
      </c>
      <c r="E113" s="16" t="s">
        <v>20</v>
      </c>
      <c r="F113" s="16" t="s">
        <v>183</v>
      </c>
      <c r="G113" s="16" t="s">
        <v>148</v>
      </c>
      <c r="H113" s="46" t="s">
        <v>184</v>
      </c>
      <c r="I113" s="31">
        <v>43.2</v>
      </c>
      <c r="J113" s="31">
        <v>0</v>
      </c>
      <c r="K113" s="31">
        <v>0</v>
      </c>
    </row>
    <row r="114" spans="1:11" s="9" customFormat="1" ht="184.5" customHeight="1" x14ac:dyDescent="0.25">
      <c r="A114" s="16" t="s">
        <v>46</v>
      </c>
      <c r="B114" s="16" t="s">
        <v>9</v>
      </c>
      <c r="C114" s="16" t="s">
        <v>62</v>
      </c>
      <c r="D114" s="16" t="s">
        <v>132</v>
      </c>
      <c r="E114" s="16" t="s">
        <v>20</v>
      </c>
      <c r="F114" s="16" t="s">
        <v>88</v>
      </c>
      <c r="G114" s="16" t="s">
        <v>148</v>
      </c>
      <c r="H114" s="46" t="s">
        <v>133</v>
      </c>
      <c r="I114" s="31">
        <v>29.4</v>
      </c>
      <c r="J114" s="31">
        <v>29.4</v>
      </c>
      <c r="K114" s="31">
        <v>29.4</v>
      </c>
    </row>
    <row r="115" spans="1:11" s="9" customFormat="1" ht="202.5" customHeight="1" x14ac:dyDescent="0.25">
      <c r="A115" s="16" t="s">
        <v>46</v>
      </c>
      <c r="B115" s="16" t="s">
        <v>9</v>
      </c>
      <c r="C115" s="16" t="s">
        <v>62</v>
      </c>
      <c r="D115" s="16" t="s">
        <v>132</v>
      </c>
      <c r="E115" s="16" t="s">
        <v>20</v>
      </c>
      <c r="F115" s="16" t="s">
        <v>168</v>
      </c>
      <c r="G115" s="16" t="s">
        <v>148</v>
      </c>
      <c r="H115" s="46" t="s">
        <v>169</v>
      </c>
      <c r="I115" s="31">
        <v>443.5</v>
      </c>
      <c r="J115" s="31">
        <v>0</v>
      </c>
      <c r="K115" s="31">
        <v>0</v>
      </c>
    </row>
    <row r="116" spans="1:11" s="9" customFormat="1" ht="195" customHeight="1" x14ac:dyDescent="0.25">
      <c r="A116" s="16" t="s">
        <v>46</v>
      </c>
      <c r="B116" s="16" t="s">
        <v>9</v>
      </c>
      <c r="C116" s="16" t="s">
        <v>62</v>
      </c>
      <c r="D116" s="16" t="s">
        <v>132</v>
      </c>
      <c r="E116" s="16" t="s">
        <v>20</v>
      </c>
      <c r="F116" s="16" t="s">
        <v>163</v>
      </c>
      <c r="G116" s="16" t="s">
        <v>148</v>
      </c>
      <c r="H116" s="46" t="s">
        <v>164</v>
      </c>
      <c r="I116" s="31">
        <v>74.3</v>
      </c>
      <c r="J116" s="31">
        <v>0</v>
      </c>
      <c r="K116" s="31">
        <v>0</v>
      </c>
    </row>
    <row r="117" spans="1:11" s="9" customFormat="1" ht="409.5" x14ac:dyDescent="0.25">
      <c r="A117" s="16" t="s">
        <v>46</v>
      </c>
      <c r="B117" s="16" t="s">
        <v>9</v>
      </c>
      <c r="C117" s="16" t="s">
        <v>62</v>
      </c>
      <c r="D117" s="16" t="s">
        <v>132</v>
      </c>
      <c r="E117" s="16" t="s">
        <v>20</v>
      </c>
      <c r="F117" s="16" t="s">
        <v>185</v>
      </c>
      <c r="G117" s="16" t="s">
        <v>148</v>
      </c>
      <c r="H117" s="46" t="s">
        <v>186</v>
      </c>
      <c r="I117" s="31">
        <v>243</v>
      </c>
      <c r="J117" s="31">
        <v>0</v>
      </c>
      <c r="K117" s="31">
        <v>0</v>
      </c>
    </row>
    <row r="118" spans="1:11" s="9" customFormat="1" ht="240" customHeight="1" x14ac:dyDescent="0.25">
      <c r="A118" s="16" t="s">
        <v>46</v>
      </c>
      <c r="B118" s="16" t="s">
        <v>9</v>
      </c>
      <c r="C118" s="16" t="s">
        <v>62</v>
      </c>
      <c r="D118" s="16" t="s">
        <v>132</v>
      </c>
      <c r="E118" s="16" t="s">
        <v>20</v>
      </c>
      <c r="F118" s="16" t="s">
        <v>104</v>
      </c>
      <c r="G118" s="16" t="s">
        <v>148</v>
      </c>
      <c r="H118" s="47" t="s">
        <v>142</v>
      </c>
      <c r="I118" s="31">
        <v>13.4</v>
      </c>
      <c r="J118" s="31">
        <v>0</v>
      </c>
      <c r="K118" s="31">
        <v>0</v>
      </c>
    </row>
    <row r="119" spans="1:11" s="9" customFormat="1" ht="222" customHeight="1" x14ac:dyDescent="0.25">
      <c r="A119" s="16" t="s">
        <v>46</v>
      </c>
      <c r="B119" s="16" t="s">
        <v>9</v>
      </c>
      <c r="C119" s="16" t="s">
        <v>62</v>
      </c>
      <c r="D119" s="16" t="s">
        <v>132</v>
      </c>
      <c r="E119" s="16" t="s">
        <v>20</v>
      </c>
      <c r="F119" s="16" t="s">
        <v>89</v>
      </c>
      <c r="G119" s="16" t="s">
        <v>148</v>
      </c>
      <c r="H119" s="47" t="s">
        <v>170</v>
      </c>
      <c r="I119" s="31">
        <v>70</v>
      </c>
      <c r="J119" s="31">
        <v>0</v>
      </c>
      <c r="K119" s="31">
        <v>0</v>
      </c>
    </row>
    <row r="120" spans="1:11" s="9" customFormat="1" ht="302.25" customHeight="1" x14ac:dyDescent="0.25">
      <c r="A120" s="16" t="s">
        <v>46</v>
      </c>
      <c r="B120" s="16" t="s">
        <v>9</v>
      </c>
      <c r="C120" s="16" t="s">
        <v>62</v>
      </c>
      <c r="D120" s="16" t="s">
        <v>132</v>
      </c>
      <c r="E120" s="16" t="s">
        <v>20</v>
      </c>
      <c r="F120" s="16" t="s">
        <v>140</v>
      </c>
      <c r="G120" s="16" t="s">
        <v>148</v>
      </c>
      <c r="H120" s="47" t="s">
        <v>143</v>
      </c>
      <c r="I120" s="31">
        <v>335.5</v>
      </c>
      <c r="J120" s="31">
        <v>335.5</v>
      </c>
      <c r="K120" s="31">
        <v>335.5</v>
      </c>
    </row>
    <row r="121" spans="1:11" s="9" customFormat="1" ht="258" customHeight="1" x14ac:dyDescent="0.25">
      <c r="A121" s="16" t="s">
        <v>160</v>
      </c>
      <c r="B121" s="16" t="s">
        <v>9</v>
      </c>
      <c r="C121" s="16" t="s">
        <v>62</v>
      </c>
      <c r="D121" s="16" t="s">
        <v>132</v>
      </c>
      <c r="E121" s="16" t="s">
        <v>20</v>
      </c>
      <c r="F121" s="16" t="s">
        <v>171</v>
      </c>
      <c r="G121" s="16" t="s">
        <v>148</v>
      </c>
      <c r="H121" s="47" t="s">
        <v>172</v>
      </c>
      <c r="I121" s="31">
        <v>100</v>
      </c>
      <c r="J121" s="31">
        <v>0</v>
      </c>
      <c r="K121" s="31">
        <v>0</v>
      </c>
    </row>
    <row r="122" spans="1:11" s="9" customFormat="1" ht="206.25" customHeight="1" x14ac:dyDescent="0.25">
      <c r="A122" s="16" t="s">
        <v>46</v>
      </c>
      <c r="B122" s="16" t="s">
        <v>9</v>
      </c>
      <c r="C122" s="16" t="s">
        <v>62</v>
      </c>
      <c r="D122" s="16" t="s">
        <v>132</v>
      </c>
      <c r="E122" s="16" t="s">
        <v>20</v>
      </c>
      <c r="F122" s="16" t="s">
        <v>165</v>
      </c>
      <c r="G122" s="16" t="s">
        <v>148</v>
      </c>
      <c r="H122" s="47" t="s">
        <v>166</v>
      </c>
      <c r="I122" s="31">
        <v>99</v>
      </c>
      <c r="J122" s="31">
        <v>0</v>
      </c>
      <c r="K122" s="31">
        <v>0</v>
      </c>
    </row>
    <row r="123" spans="1:11" s="9" customFormat="1" ht="197.25" customHeight="1" x14ac:dyDescent="0.25">
      <c r="A123" s="16" t="s">
        <v>46</v>
      </c>
      <c r="B123" s="16" t="s">
        <v>9</v>
      </c>
      <c r="C123" s="16" t="s">
        <v>62</v>
      </c>
      <c r="D123" s="16" t="s">
        <v>132</v>
      </c>
      <c r="E123" s="16" t="s">
        <v>20</v>
      </c>
      <c r="F123" s="16" t="s">
        <v>173</v>
      </c>
      <c r="G123" s="16" t="s">
        <v>148</v>
      </c>
      <c r="H123" s="47" t="s">
        <v>174</v>
      </c>
      <c r="I123" s="31">
        <v>8.4</v>
      </c>
      <c r="J123" s="31">
        <v>0</v>
      </c>
      <c r="K123" s="31">
        <v>0</v>
      </c>
    </row>
    <row r="124" spans="1:11" s="9" customFormat="1" ht="238.5" customHeight="1" x14ac:dyDescent="0.25">
      <c r="A124" s="16" t="s">
        <v>46</v>
      </c>
      <c r="B124" s="16" t="s">
        <v>9</v>
      </c>
      <c r="C124" s="16" t="s">
        <v>62</v>
      </c>
      <c r="D124" s="16" t="s">
        <v>132</v>
      </c>
      <c r="E124" s="16" t="s">
        <v>20</v>
      </c>
      <c r="F124" s="16" t="s">
        <v>126</v>
      </c>
      <c r="G124" s="16" t="s">
        <v>148</v>
      </c>
      <c r="H124" s="47" t="s">
        <v>136</v>
      </c>
      <c r="I124" s="31">
        <v>2715.4</v>
      </c>
      <c r="J124" s="31">
        <v>1642.6</v>
      </c>
      <c r="K124" s="31">
        <v>1642.6</v>
      </c>
    </row>
    <row r="125" spans="1:11" s="9" customFormat="1" ht="197.25" customHeight="1" x14ac:dyDescent="0.25">
      <c r="A125" s="16" t="s">
        <v>46</v>
      </c>
      <c r="B125" s="16" t="s">
        <v>9</v>
      </c>
      <c r="C125" s="16" t="s">
        <v>62</v>
      </c>
      <c r="D125" s="16" t="s">
        <v>132</v>
      </c>
      <c r="E125" s="16" t="s">
        <v>20</v>
      </c>
      <c r="F125" s="16" t="s">
        <v>187</v>
      </c>
      <c r="G125" s="16" t="s">
        <v>148</v>
      </c>
      <c r="H125" s="47" t="s">
        <v>188</v>
      </c>
      <c r="I125" s="31">
        <v>3.3</v>
      </c>
      <c r="J125" s="31">
        <v>0</v>
      </c>
      <c r="K125" s="31">
        <v>0</v>
      </c>
    </row>
    <row r="126" spans="1:11" ht="15.75" x14ac:dyDescent="0.25">
      <c r="A126" s="16"/>
      <c r="B126" s="16"/>
      <c r="C126" s="16"/>
      <c r="D126" s="16"/>
      <c r="E126" s="16"/>
      <c r="F126" s="16"/>
      <c r="G126" s="16"/>
      <c r="H126" s="20" t="s">
        <v>90</v>
      </c>
      <c r="I126" s="19">
        <f>I19+I80</f>
        <v>8568.5000000000018</v>
      </c>
      <c r="J126" s="19">
        <f>J19+J80</f>
        <v>4357.8999999999996</v>
      </c>
      <c r="K126" s="19">
        <f>K19+K80</f>
        <v>4320.5</v>
      </c>
    </row>
  </sheetData>
  <mergeCells count="4">
    <mergeCell ref="A17:G18"/>
    <mergeCell ref="H17:H18"/>
    <mergeCell ref="I17:K17"/>
    <mergeCell ref="A15:K15"/>
  </mergeCells>
  <phoneticPr fontId="10" type="noConversion"/>
  <pageMargins left="0.98425196850393704" right="0.19685039370078741" top="0.55118110236220474" bottom="0.35433070866141736" header="0.19685039370078741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cp:lastModifiedBy>USER</cp:lastModifiedBy>
  <cp:lastPrinted>2019-12-17T06:40:54Z</cp:lastPrinted>
  <dcterms:created xsi:type="dcterms:W3CDTF">2013-12-09T00:09:39Z</dcterms:created>
  <dcterms:modified xsi:type="dcterms:W3CDTF">2019-12-20T03:24:09Z</dcterms:modified>
</cp:coreProperties>
</file>