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600" windowHeight="7935"/>
  </bookViews>
  <sheets>
    <sheet name="Прил 4" sheetId="1" r:id="rId1"/>
  </sheets>
  <calcPr calcId="144525"/>
</workbook>
</file>

<file path=xl/calcChain.xml><?xml version="1.0" encoding="utf-8"?>
<calcChain xmlns="http://schemas.openxmlformats.org/spreadsheetml/2006/main">
  <c r="K37" i="1" l="1"/>
  <c r="J37" i="1"/>
  <c r="I37" i="1"/>
  <c r="K82" i="1" l="1"/>
  <c r="J82" i="1"/>
  <c r="I82" i="1"/>
  <c r="I70" i="1"/>
  <c r="H74" i="1" l="1"/>
  <c r="K77" i="1" l="1"/>
  <c r="J77" i="1"/>
  <c r="J73" i="1" s="1"/>
  <c r="I77" i="1"/>
  <c r="I74" i="1"/>
  <c r="J74" i="1"/>
  <c r="K74" i="1"/>
  <c r="I73" i="1" l="1"/>
  <c r="K73" i="1"/>
  <c r="K18" i="1"/>
  <c r="J18" i="1"/>
  <c r="I18" i="1"/>
  <c r="H60" i="1"/>
  <c r="H59" i="1" s="1"/>
  <c r="K55" i="1"/>
  <c r="K54" i="1" s="1"/>
  <c r="J55" i="1"/>
  <c r="I55" i="1"/>
  <c r="K31" i="1"/>
  <c r="I47" i="1"/>
  <c r="K79" i="1"/>
  <c r="J79" i="1"/>
  <c r="I79" i="1"/>
  <c r="K92" i="1"/>
  <c r="J92" i="1"/>
  <c r="I92" i="1"/>
  <c r="K80" i="1"/>
  <c r="J80" i="1"/>
  <c r="I80" i="1"/>
  <c r="J70" i="1"/>
  <c r="K70" i="1"/>
  <c r="K66" i="1"/>
  <c r="K65" i="1" s="1"/>
  <c r="J66" i="1"/>
  <c r="J65" i="1" s="1"/>
  <c r="I66" i="1"/>
  <c r="I65" i="1" s="1"/>
  <c r="K60" i="1"/>
  <c r="J60" i="1"/>
  <c r="I60" i="1"/>
  <c r="K59" i="1"/>
  <c r="K58" i="1" s="1"/>
  <c r="J59" i="1"/>
  <c r="J58" i="1" s="1"/>
  <c r="I59" i="1"/>
  <c r="I58" i="1" s="1"/>
  <c r="J54" i="1"/>
  <c r="I54" i="1"/>
  <c r="K51" i="1"/>
  <c r="K50" i="1" s="1"/>
  <c r="K47" i="1"/>
  <c r="J51" i="1"/>
  <c r="J50" i="1" s="1"/>
  <c r="I51" i="1"/>
  <c r="I50" i="1" s="1"/>
  <c r="J47" i="1"/>
  <c r="K41" i="1"/>
  <c r="K40" i="1" s="1"/>
  <c r="J41" i="1"/>
  <c r="J40" i="1" s="1"/>
  <c r="I41" i="1"/>
  <c r="I40" i="1" s="1"/>
  <c r="K36" i="1"/>
  <c r="J36" i="1"/>
  <c r="I36" i="1"/>
  <c r="J31" i="1"/>
  <c r="I31" i="1"/>
  <c r="K22" i="1"/>
  <c r="J22" i="1"/>
  <c r="I22" i="1"/>
  <c r="K69" i="1" l="1"/>
  <c r="K68" i="1" s="1"/>
  <c r="I69" i="1"/>
  <c r="I68" i="1" s="1"/>
  <c r="J46" i="1"/>
  <c r="J39" i="1" s="1"/>
  <c r="I46" i="1"/>
  <c r="I39" i="1" s="1"/>
  <c r="K46" i="1"/>
  <c r="K39" i="1" s="1"/>
  <c r="K16" i="1"/>
  <c r="K15" i="1" s="1"/>
  <c r="K14" i="1" s="1"/>
  <c r="J16" i="1"/>
  <c r="J15" i="1" s="1"/>
  <c r="J14" i="1" s="1"/>
  <c r="I16" i="1"/>
  <c r="I15" i="1" s="1"/>
  <c r="J69" i="1"/>
  <c r="J68" i="1" s="1"/>
  <c r="I14" i="1" l="1"/>
  <c r="I103" i="1" s="1"/>
  <c r="J103" i="1"/>
  <c r="K103" i="1"/>
</calcChain>
</file>

<file path=xl/sharedStrings.xml><?xml version="1.0" encoding="utf-8"?>
<sst xmlns="http://schemas.openxmlformats.org/spreadsheetml/2006/main" count="566" uniqueCount="162">
  <si>
    <t>Приложение № 4</t>
  </si>
  <si>
    <t>Наименование  доходов</t>
  </si>
  <si>
    <t>сумма  тыс. рублей</t>
  </si>
  <si>
    <t>1</t>
  </si>
  <si>
    <t>182</t>
  </si>
  <si>
    <t>00</t>
  </si>
  <si>
    <t>0000</t>
  </si>
  <si>
    <t>000</t>
  </si>
  <si>
    <t>НАЛОГОВЫЕ И НЕНАЛОГОВЫЕ ДОХОДЫ</t>
  </si>
  <si>
    <t>2</t>
  </si>
  <si>
    <t>01</t>
  </si>
  <si>
    <t>Налоги на прибыль, доходы.</t>
  </si>
  <si>
    <t>02000</t>
  </si>
  <si>
    <t>110</t>
  </si>
  <si>
    <t>Налог на доходы физических лиц</t>
  </si>
  <si>
    <t>02010</t>
  </si>
  <si>
    <t>1000</t>
  </si>
  <si>
    <t>3000</t>
  </si>
  <si>
    <t>02030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</si>
  <si>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</si>
  <si>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10</t>
  </si>
  <si>
    <t>02040</t>
  </si>
  <si>
    <t>05</t>
  </si>
  <si>
    <t>00000</t>
  </si>
  <si>
    <t>НАЛОГИ НА СОВОКУПНЫЙ ДОХОД</t>
  </si>
  <si>
    <t>03000</t>
  </si>
  <si>
    <t>Единый сельскохозяйственный налог</t>
  </si>
  <si>
    <t>03010</t>
  </si>
  <si>
    <t>13</t>
  </si>
  <si>
    <t>14</t>
  </si>
  <si>
    <t>03</t>
  </si>
  <si>
    <t>02200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</si>
  <si>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</si>
  <si>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</si>
  <si>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06</t>
  </si>
  <si>
    <t>Налоги  на имущество</t>
  </si>
  <si>
    <t>01000</t>
  </si>
  <si>
    <t>Налог на имущество физических лиц</t>
  </si>
  <si>
    <t>01030</t>
  </si>
  <si>
    <t>Налог на имущество физических лиц  взимаемый по ставкам. применяемым к объектам налогообложения, расположенным в границах поселений.(штрафы)</t>
  </si>
  <si>
    <t>06000</t>
  </si>
  <si>
    <t>Земельный налог</t>
  </si>
  <si>
    <t>822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</si>
  <si>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</si>
  <si>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</si>
  <si>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</si>
  <si>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консульскими   учреждениями Российской Федерации)</t>
  </si>
  <si>
    <t>04020</t>
  </si>
  <si>
    <t>Доходы,  получаемые в виде арендной  либо иной платы за передачу в возмездное пользование государственного и муниципального имущества</t>
  </si>
  <si>
    <t>05000</t>
  </si>
  <si>
    <t>05010</t>
  </si>
  <si>
    <t>05013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</si>
  <si>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</si>
  <si>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</si>
  <si>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02053</t>
  </si>
  <si>
    <t>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</si>
  <si>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</si>
  <si>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130</t>
  </si>
  <si>
    <t>02</t>
  </si>
  <si>
    <t>Безвозмездное  поступление</t>
  </si>
  <si>
    <t>151</t>
  </si>
  <si>
    <t>Субвенции бюджетам субъектов РФ и   муниципальных образований</t>
  </si>
  <si>
    <t>03024</t>
  </si>
  <si>
    <t>7514</t>
  </si>
  <si>
    <t>Субвенции бюджетам поселений на реализацию Закона края «О наделении органов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 организаций жилищно – коммунального комплекса края при предоставлении коммунальных услуг и части размера платы граждан за коммунальные услуги»</t>
  </si>
  <si>
    <t>Иные  межбюджетные трансферты</t>
  </si>
  <si>
    <t>04012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</si>
  <si>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</si>
  <si>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04999</t>
  </si>
  <si>
    <t>5001</t>
  </si>
  <si>
    <t>Межбюджетные трансферты передаваемые бюджетам поселений  на «Обеспечение пожарной безопасности территории Красноярского края» (приобретение и установка противопожарного оборудования)</t>
  </si>
  <si>
    <t>Дотации бюджетам поселений на поддержку мер по обеспечению сбалансированности бюджетов</t>
  </si>
  <si>
    <t>Прочие межбюджетные трансферты передаваемые бюджетам поселений на реализацию программы "Повышение эффективности бюджетных расходов до 2013 года" Белорощенского СДК Крутоярского сельсовета</t>
  </si>
  <si>
    <t>Прочие межбюджетные, трансферты, передаваемые бюджетам  поселений на МДЦП « Модернизация реконструкция и капитальный ремонт объектов коммунальной инфраструктуры в Ужурском районе на 2013-2015 годы</t>
  </si>
  <si>
    <t>Межбюджетные трансферты передаваемые бюджетам поселений  на "Обеспечение пожарной безопасности территории Красноярского края".</t>
  </si>
  <si>
    <t>6806</t>
  </si>
  <si>
    <t>Прочие межбюджетные трансферты передаваемые бюджетам поселений на реализацию мероприятий  долгосрочной целевой программы « Повышение эффективности деятельности органов местного самоуправления в Красноярском крае»  ( реализация проектов по благоустройству территорий поселений)</t>
  </si>
  <si>
    <t>0324</t>
  </si>
  <si>
    <t>Прочие межбюджетные трансферты на проведение  выборов в органы местного самоуправления</t>
  </si>
  <si>
    <t xml:space="preserve">Прочие межбюджетные трансферты передаваемые бюджетам поселений на реализацию мероприятий предусмотренные  ДЦП « Дороги Красноярья на 2012-2016 гг.» (Содержание автомобильных дорог общего пользования местного значения,  городских округов, городских и сельских поселений).  </t>
  </si>
  <si>
    <t>07</t>
  </si>
  <si>
    <t>ПРОЧИЕ БЕЗВОЗМЕЗДНЫЕ ПОСТУПЛЕНИЯ</t>
  </si>
  <si>
    <t>Прочие безвозмездные поступления в бюджеты поселений</t>
  </si>
  <si>
    <t>05030</t>
  </si>
  <si>
    <t>7456</t>
  </si>
  <si>
    <t>8108</t>
  </si>
  <si>
    <t>Прочие межбюджетные трансферты, передаваемые бюджетам поселений на строительство котельной в рамках подпрограммы "Модернизация, реконструкция и капитальный ремонт объектов коммунальной инфраструктуры" муниципальной программы "Обеспечение безопасности жизнедеятельности населения по Ужурскому району на 2014-2016 годы"</t>
  </si>
  <si>
    <t>Итого доходов</t>
  </si>
  <si>
    <t>01995</t>
  </si>
  <si>
    <t xml:space="preserve">Прочие доходы от оказания платных услуг (работ) получателями средств бюджетов поселений </t>
  </si>
  <si>
    <t>Субвенции бюджетным сельских поселений на осуществление первичного воинского учета на территориях, где отсутствуют военные 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</si>
  <si>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</si>
  <si>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Прочие межбюджетные трансферты, передаваемые бюджетам сельских поселений</t>
  </si>
  <si>
    <t>06033</t>
  </si>
  <si>
    <t>06040</t>
  </si>
  <si>
    <t>06043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</si>
  <si>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</si>
  <si>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</si>
  <si>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</si>
  <si>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8105</t>
  </si>
  <si>
    <t>Доходы от уплаты акцизов на дизельное топливо, зачисляемые в консолидированные бюджеты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</si>
  <si>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</si>
  <si>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</si>
  <si>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</si>
  <si>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</si>
  <si>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</si>
  <si>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</si>
  <si>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Единый сельскохозяйственный налог (сумма платежа (перерасчёты, недоимка и задолженность по соответствующему платежу, в том числе по отмененному))</t>
  </si>
  <si>
    <t>Налог на имущество физических лиц  взимаемый по ставкам. применяемым к объектам налогообложения, расположенным в границах сельских поселений(сумма платежа (перерасчёты,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</si>
  <si>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 применяемым к объектам налогообложения, расположенным в границах сельских поселений (сумма платежа (перерасчёты, недоимка и задолженность по соответствующему платежу, в том числе по отмененному)) </t>
  </si>
  <si>
    <t>Налог на имущество физических лиц  взимаемый по ставкам. применяемым к объектам налогообложения, расположенным в границах сельских поселений (пени по соответствующему платежу)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</si>
  <si>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 </t>
  </si>
  <si>
    <t>Земельный налог с организаций, обладающих земельным участком, расположенным в границах сельских  поселений (сумма платежа (перерасчёты, недоимка и задолженность по соответствующему платежу, в том числе по отменённому)</t>
  </si>
  <si>
    <t>Земельный налог с организаций, обладающих земельным участком, расположенным в границах сельских 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</si>
  <si>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(перерасчёты, недоимка и задолженность по соответствующему платежу, в том числе по отменённому)</t>
  </si>
  <si>
    <t>Земельный налог с физических лиц, обладающих земельным участком, расположенным в границах сельских поселений ( пени по соответствующему платежу)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</si>
  <si>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</si>
  <si>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2100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</si>
  <si>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(перерасчёты, недоимка и задолженность по соответствующему платежу, в том числе по отмененному))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</si>
  <si>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</si>
  <si>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</si>
  <si>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>8302</t>
  </si>
  <si>
    <t>15001</t>
  </si>
  <si>
    <t>35118</t>
  </si>
  <si>
    <t>30024</t>
  </si>
  <si>
    <t>49000</t>
  </si>
  <si>
    <t>49999</t>
  </si>
  <si>
    <t>Прочие межбюджетные трансферты, передаваемые бюджетам сельских поселений на поддержку деятельности муниципальных молодёжных центров в рамках подпрограммы "Вовлечение молодёжи в социальную практику" государственной программы Красноярского края "Молодёжь Красноярского края в 21 веке"</t>
  </si>
  <si>
    <t>100</t>
  </si>
  <si>
    <t>30000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</si>
  <si>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района» муниципальной программы «Управление муниципальными финансами».</t>
  </si>
  <si>
    <t>10000</t>
  </si>
  <si>
    <t>2020 год</t>
  </si>
  <si>
    <t>Код бюджетной классификации</t>
  </si>
  <si>
    <t>8111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</si>
  <si>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</si>
  <si>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Прочие межбюджетные трансферты, передаваемые бюджетам сельских поселений на организацию общественных работ в поселениях в рамках подпрограммы "Поддержка муниципальных проектов и мероприятий по благоустройству территорий Ужурского района" муниципальной программы "Развитие жилищно-коммунального хозяйства, строительства, тарнспорта, дорожного хозяйства и доступное жилье для граждан Ужурского района"</t>
  </si>
  <si>
    <t>Прочие межбюджетные трансферты, передаваемые бюджетам сельских поселений на осуществление части полномочий на обеспечение безопасности на гидротехнических сооружениях, обеспечение безопасности людей на водных объектах, информирование населения в области обеспечения безопасности людей на пруду "Михайловский" в рамках подпрограммы "Защита населения и территории Ужурского района от чрезвычайных ситуаций природного и техногенного характера" муниципальной программы "Обеспечение безопасности жизнедеятельности населения по Ужурскому району"</t>
  </si>
  <si>
    <t>2021 год</t>
  </si>
  <si>
    <t>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</si>
  <si>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     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</si>
  <si>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</si>
  <si>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 (налог)(сумма платежа (перерасчёты, недоимка и задолженность по соответствующему платежу, в том числе по отмененному))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</si>
  <si>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 (пени по соответствующему платежу)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</si>
  <si>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 </t>
    </r>
  </si>
  <si>
    <t xml:space="preserve">« О бюджете Михайловского сельсовета на  2020 год и </t>
  </si>
  <si>
    <t>плановый  период 2021 - 2022 годов»</t>
  </si>
  <si>
    <t>Доходы бюджета Михайловского сельсовета на 2020 год и плановый период 2021-2022 годов (тыс.рублей.)</t>
  </si>
  <si>
    <t>2022 год</t>
  </si>
  <si>
    <t>Прочие межбюджетные трансферты, передаваемые бюджетам сельских поселений  на 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</si>
  <si>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7412</t>
  </si>
  <si>
    <t>Прочие межбюджетные трансферты, передаваемые бюджетам сельских поселений  на 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</si>
  <si>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8115</t>
  </si>
  <si>
    <t>Прочие межбюджетные трансферты, передаваемые бюджетам сельских поселений  на обеспечение освещением территорий сельских поселений в рамках подпрограммы «Поддержка муниципальных проектов и мероприятий по благоустройству территорий Ужурского района» муниципальной программы «Развитие жилищно-коммунального хозяйства, строительства, транспорта, дорожного хозяйства и доступное жильё для граждан Ужурского района»</t>
  </si>
  <si>
    <t>1049</t>
  </si>
  <si>
    <t>02231</t>
  </si>
  <si>
    <t>02241</t>
  </si>
  <si>
    <t>02251</t>
  </si>
  <si>
    <t>02261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</si>
  <si>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</si>
  <si>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</si>
  <si>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к  решению от 12.12.2019 г.№38-108р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</si>
</sst>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4" fillId="0" borderId="0"/>
  </cellStyleXfs>
  <cellXfs count="6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164" fontId="2" fillId="0" borderId="3" xfId="0" applyNumberFormat="1" applyFont="1" applyBorder="1" applyAlignment="1">
      <alignment horizontal="right" wrapText="1"/>
    </xf>
    <xf numFmtId="164" fontId="11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right" wrapText="1"/>
    </xf>
    <xf numFmtId="0" fontId="14" fillId="0" borderId="3" xfId="4" applyFont="1" applyBorder="1" applyAlignment="1"/>
    <xf numFmtId="0" fontId="1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5" fillId="0" borderId="3" xfId="0" applyFont="1" applyBorder="1" applyAlignment="1">
      <alignment vertical="center" wrapText="1"/>
    </xf>
    <xf numFmtId="0" fontId="11" fillId="0" borderId="0" xfId="0" applyFont="1" applyAlignment="1">
      <alignment wrapText="1" shrinkToFit="1"/>
    </xf>
    <xf numFmtId="0" fontId="11" fillId="0" borderId="3" xfId="0" applyFont="1" applyFill="1" applyBorder="1" applyAlignment="1">
      <alignment horizontal="justify"/>
    </xf>
    <xf numFmtId="0" fontId="11" fillId="0" borderId="3" xfId="0" applyFont="1" applyFill="1" applyBorder="1" applyAlignment="1">
      <alignment vertical="top" wrapText="1"/>
    </xf>
    <xf numFmtId="2" fontId="11" fillId="0" borderId="3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2" fontId="17" fillId="0" borderId="3" xfId="0" applyNumberFormat="1" applyFont="1" applyBorder="1" applyAlignment="1">
      <alignment horizontal="right" wrapText="1"/>
    </xf>
    <xf numFmtId="2" fontId="13" fillId="0" borderId="3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right"/>
    </xf>
    <xf numFmtId="0" fontId="16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3" xfId="4" applyFont="1" applyBorder="1" applyAlignment="1">
      <alignment wrapText="1"/>
    </xf>
    <xf numFmtId="0" fontId="11" fillId="0" borderId="3" xfId="4" applyFont="1" applyBorder="1" applyAlignment="1">
      <alignment vertical="center" wrapText="1"/>
    </xf>
    <xf numFmtId="164" fontId="11" fillId="2" borderId="3" xfId="0" applyNumberFormat="1" applyFont="1" applyFill="1" applyBorder="1" applyAlignment="1">
      <alignment horizontal="right" wrapText="1"/>
    </xf>
    <xf numFmtId="164" fontId="13" fillId="2" borderId="3" xfId="0" applyNumberFormat="1" applyFont="1" applyFill="1" applyBorder="1" applyAlignment="1">
      <alignment horizontal="right" wrapText="1"/>
    </xf>
    <xf numFmtId="2" fontId="11" fillId="2" borderId="3" xfId="0" applyNumberFormat="1" applyFont="1" applyFill="1" applyBorder="1" applyAlignment="1">
      <alignment horizontal="right" wrapText="1"/>
    </xf>
    <xf numFmtId="2" fontId="18" fillId="2" borderId="3" xfId="0" applyNumberFormat="1" applyFont="1" applyFill="1" applyBorder="1" applyAlignment="1">
      <alignment horizontal="right" wrapText="1"/>
    </xf>
    <xf numFmtId="2" fontId="13" fillId="2" borderId="3" xfId="0" applyNumberFormat="1" applyFont="1" applyFill="1" applyBorder="1" applyAlignment="1">
      <alignment horizontal="right" wrapText="1"/>
    </xf>
    <xf numFmtId="2" fontId="13" fillId="2" borderId="3" xfId="0" applyNumberFormat="1" applyFont="1" applyFill="1" applyBorder="1" applyAlignment="1">
      <alignment horizontal="right"/>
    </xf>
    <xf numFmtId="2" fontId="17" fillId="2" borderId="3" xfId="0" applyNumberFormat="1" applyFont="1" applyFill="1" applyBorder="1" applyAlignment="1">
      <alignment horizontal="right" wrapText="1"/>
    </xf>
    <xf numFmtId="2" fontId="11" fillId="3" borderId="3" xfId="0" applyNumberFormat="1" applyFont="1" applyFill="1" applyBorder="1" applyAlignment="1">
      <alignment horizontal="right" wrapText="1"/>
    </xf>
    <xf numFmtId="164" fontId="11" fillId="3" borderId="3" xfId="0" applyNumberFormat="1" applyFont="1" applyFill="1" applyBorder="1" applyAlignment="1">
      <alignment horizontal="right" wrapText="1"/>
    </xf>
    <xf numFmtId="164" fontId="13" fillId="3" borderId="3" xfId="0" applyNumberFormat="1" applyFont="1" applyFill="1" applyBorder="1" applyAlignment="1">
      <alignment horizontal="right" wrapText="1"/>
    </xf>
    <xf numFmtId="2" fontId="13" fillId="3" borderId="3" xfId="0" applyNumberFormat="1" applyFont="1" applyFill="1" applyBorder="1" applyAlignment="1">
      <alignment horizontal="right" wrapText="1"/>
    </xf>
    <xf numFmtId="2" fontId="18" fillId="3" borderId="3" xfId="0" applyNumberFormat="1" applyFont="1" applyFill="1" applyBorder="1" applyAlignment="1">
      <alignment horizontal="right" wrapText="1"/>
    </xf>
    <xf numFmtId="2" fontId="13" fillId="3" borderId="3" xfId="0" applyNumberFormat="1" applyFont="1" applyFill="1" applyBorder="1" applyAlignment="1">
      <alignment horizontal="right"/>
    </xf>
    <xf numFmtId="2" fontId="19" fillId="3" borderId="3" xfId="0" applyNumberFormat="1" applyFont="1" applyFill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Лист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="98" zoomScaleNormal="98" workbookViewId="0">
      <selection activeCell="M11" sqref="M11"/>
    </sheetView>
  </sheetViews>
  <sheetFormatPr defaultRowHeight="15" x14ac:dyDescent="0.25"/>
  <cols>
    <col min="1" max="1" width="4.7109375" style="1" customWidth="1"/>
    <col min="2" max="2" width="2.140625" style="1" customWidth="1"/>
    <col min="3" max="3" width="3.85546875" style="1" customWidth="1"/>
    <col min="4" max="4" width="6.7109375" style="1" customWidth="1"/>
    <col min="5" max="5" width="3.7109375" style="1" customWidth="1"/>
    <col min="6" max="6" width="5.5703125" style="1" customWidth="1"/>
    <col min="7" max="7" width="4.85546875" style="1" customWidth="1"/>
    <col min="8" max="8" width="40.42578125" style="2" customWidth="1"/>
    <col min="9" max="9" width="11.85546875" style="3" customWidth="1"/>
    <col min="10" max="10" width="11.28515625" style="3" customWidth="1"/>
    <col min="11" max="11" width="9.28515625" style="3" customWidth="1"/>
  </cols>
  <sheetData>
    <row r="1" spans="1:11" ht="15.75" x14ac:dyDescent="0.25">
      <c r="A1" s="10"/>
      <c r="B1" s="10"/>
      <c r="C1" s="10"/>
      <c r="D1" s="10"/>
      <c r="E1" s="10"/>
      <c r="F1" s="10"/>
      <c r="G1" s="10"/>
      <c r="H1" s="11"/>
      <c r="I1" s="12"/>
      <c r="J1" s="12"/>
      <c r="K1" s="4" t="s">
        <v>0</v>
      </c>
    </row>
    <row r="2" spans="1:11" ht="15.75" x14ac:dyDescent="0.25">
      <c r="A2" s="10"/>
      <c r="B2" s="10"/>
      <c r="C2" s="10"/>
      <c r="D2" s="10"/>
      <c r="E2" s="10"/>
      <c r="F2" s="10"/>
      <c r="G2" s="10"/>
      <c r="H2" s="11"/>
      <c r="I2" s="12"/>
      <c r="J2" s="12"/>
      <c r="K2" s="4" t="s">
        <v>161</v>
      </c>
    </row>
    <row r="3" spans="1:11" ht="15.75" x14ac:dyDescent="0.25">
      <c r="A3" s="10"/>
      <c r="B3" s="10"/>
      <c r="C3" s="10"/>
      <c r="D3" s="10"/>
      <c r="E3" s="10"/>
      <c r="F3" s="10"/>
      <c r="G3" s="10"/>
      <c r="H3" s="11"/>
      <c r="I3" s="12"/>
      <c r="J3" s="12"/>
      <c r="K3" s="4" t="s">
        <v>145</v>
      </c>
    </row>
    <row r="4" spans="1:11" ht="15.75" x14ac:dyDescent="0.25">
      <c r="A4" s="10"/>
      <c r="B4" s="10"/>
      <c r="C4" s="10"/>
      <c r="D4" s="10"/>
      <c r="E4" s="10"/>
      <c r="F4" s="10"/>
      <c r="G4" s="10"/>
      <c r="H4" s="11"/>
      <c r="I4" s="12"/>
      <c r="J4" s="12"/>
      <c r="K4" s="4" t="s">
        <v>146</v>
      </c>
    </row>
    <row r="5" spans="1:11" ht="15.75" x14ac:dyDescent="0.25">
      <c r="A5" s="10"/>
      <c r="B5" s="10"/>
      <c r="C5" s="10"/>
      <c r="D5" s="10"/>
      <c r="E5" s="10"/>
      <c r="F5" s="10"/>
      <c r="G5" s="10"/>
      <c r="H5" s="11"/>
      <c r="I5" s="12"/>
      <c r="J5" s="12"/>
      <c r="K5" s="4"/>
    </row>
    <row r="6" spans="1:11" ht="15.75" hidden="1" x14ac:dyDescent="0.25">
      <c r="A6" s="10"/>
      <c r="B6" s="10"/>
      <c r="C6" s="10"/>
      <c r="D6" s="10"/>
      <c r="E6" s="10"/>
      <c r="F6" s="10"/>
      <c r="G6" s="10"/>
      <c r="H6" s="11"/>
      <c r="I6" s="12"/>
      <c r="J6" s="12"/>
      <c r="K6" s="4"/>
    </row>
    <row r="7" spans="1:11" ht="15.75" hidden="1" x14ac:dyDescent="0.25">
      <c r="A7" s="10"/>
      <c r="B7" s="10"/>
      <c r="C7" s="10"/>
      <c r="D7" s="10"/>
      <c r="E7" s="10"/>
      <c r="F7" s="10"/>
      <c r="G7" s="10"/>
      <c r="H7" s="11"/>
      <c r="I7" s="12"/>
      <c r="J7" s="12"/>
      <c r="K7" s="4"/>
    </row>
    <row r="8" spans="1:11" ht="15.75" hidden="1" x14ac:dyDescent="0.25">
      <c r="A8" s="10"/>
      <c r="B8" s="10"/>
      <c r="C8" s="10"/>
      <c r="D8" s="10"/>
      <c r="E8" s="10"/>
      <c r="F8" s="10"/>
      <c r="G8" s="10"/>
      <c r="H8" s="11"/>
      <c r="I8" s="12"/>
      <c r="J8" s="12"/>
      <c r="K8" s="4"/>
    </row>
    <row r="9" spans="1:11" ht="15.75" hidden="1" x14ac:dyDescent="0.25">
      <c r="A9" s="10"/>
      <c r="B9" s="10"/>
      <c r="C9" s="10"/>
      <c r="D9" s="10"/>
      <c r="E9" s="10"/>
      <c r="F9" s="10"/>
      <c r="G9" s="10"/>
      <c r="H9" s="11"/>
      <c r="I9" s="12"/>
      <c r="J9" s="12"/>
      <c r="K9" s="4"/>
    </row>
    <row r="10" spans="1:11" ht="29.25" customHeight="1" x14ac:dyDescent="0.25">
      <c r="A10" s="63" t="s">
        <v>147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5.75" x14ac:dyDescent="0.25">
      <c r="A11" s="13"/>
      <c r="B11" s="13"/>
      <c r="C11" s="13"/>
      <c r="D11" s="13"/>
      <c r="E11" s="13"/>
      <c r="F11" s="13"/>
      <c r="G11" s="14"/>
      <c r="H11" s="11"/>
      <c r="I11" s="12"/>
      <c r="J11" s="12"/>
      <c r="K11" s="12"/>
    </row>
    <row r="12" spans="1:11" s="5" customFormat="1" ht="15.75" x14ac:dyDescent="0.25">
      <c r="A12" s="57" t="s">
        <v>133</v>
      </c>
      <c r="B12" s="57"/>
      <c r="C12" s="57"/>
      <c r="D12" s="57"/>
      <c r="E12" s="57"/>
      <c r="F12" s="57"/>
      <c r="G12" s="58"/>
      <c r="H12" s="61" t="s">
        <v>1</v>
      </c>
      <c r="I12" s="62" t="s">
        <v>2</v>
      </c>
      <c r="J12" s="62"/>
      <c r="K12" s="62"/>
    </row>
    <row r="13" spans="1:11" s="5" customFormat="1" ht="15.75" x14ac:dyDescent="0.25">
      <c r="A13" s="59"/>
      <c r="B13" s="59"/>
      <c r="C13" s="59"/>
      <c r="D13" s="59"/>
      <c r="E13" s="59"/>
      <c r="F13" s="59"/>
      <c r="G13" s="60"/>
      <c r="H13" s="61"/>
      <c r="I13" s="15" t="s">
        <v>132</v>
      </c>
      <c r="J13" s="15" t="s">
        <v>138</v>
      </c>
      <c r="K13" s="15" t="s">
        <v>148</v>
      </c>
    </row>
    <row r="14" spans="1:11" ht="27" customHeight="1" x14ac:dyDescent="0.25">
      <c r="A14" s="16" t="s">
        <v>4</v>
      </c>
      <c r="B14" s="16">
        <v>1</v>
      </c>
      <c r="C14" s="16" t="s">
        <v>5</v>
      </c>
      <c r="D14" s="16" t="s">
        <v>6</v>
      </c>
      <c r="E14" s="16" t="s">
        <v>5</v>
      </c>
      <c r="F14" s="16" t="s">
        <v>6</v>
      </c>
      <c r="G14" s="16" t="s">
        <v>7</v>
      </c>
      <c r="H14" s="17" t="s">
        <v>8</v>
      </c>
      <c r="I14" s="18">
        <f>I15+I27+I39+I54+I58+I31+I36+I62+I65</f>
        <v>545.6</v>
      </c>
      <c r="J14" s="51">
        <f>J15+J27+J39+J54+J58+J31+J36+J62+J65</f>
        <v>567.6</v>
      </c>
      <c r="K14" s="51">
        <f>K15+K27+K39+K54+K58+K31+K36+K62+K65</f>
        <v>601.20000000000005</v>
      </c>
    </row>
    <row r="15" spans="1:11" ht="15.75" x14ac:dyDescent="0.25">
      <c r="A15" s="16" t="s">
        <v>4</v>
      </c>
      <c r="B15" s="16">
        <v>1</v>
      </c>
      <c r="C15" s="16" t="s">
        <v>10</v>
      </c>
      <c r="D15" s="16" t="s">
        <v>6</v>
      </c>
      <c r="E15" s="16" t="s">
        <v>5</v>
      </c>
      <c r="F15" s="16" t="s">
        <v>6</v>
      </c>
      <c r="G15" s="16" t="s">
        <v>7</v>
      </c>
      <c r="H15" s="20" t="s">
        <v>11</v>
      </c>
      <c r="I15" s="18">
        <f>I16</f>
        <v>220</v>
      </c>
      <c r="J15" s="51">
        <f>J16</f>
        <v>230</v>
      </c>
      <c r="K15" s="51">
        <f>K16</f>
        <v>240</v>
      </c>
    </row>
    <row r="16" spans="1:11" ht="15.75" x14ac:dyDescent="0.25">
      <c r="A16" s="16" t="s">
        <v>4</v>
      </c>
      <c r="B16" s="16">
        <v>1</v>
      </c>
      <c r="C16" s="16" t="s">
        <v>10</v>
      </c>
      <c r="D16" s="16" t="s">
        <v>12</v>
      </c>
      <c r="E16" s="16" t="s">
        <v>10</v>
      </c>
      <c r="F16" s="16" t="s">
        <v>6</v>
      </c>
      <c r="G16" s="16" t="s">
        <v>13</v>
      </c>
      <c r="H16" s="20" t="s">
        <v>14</v>
      </c>
      <c r="I16" s="18">
        <f>I18+I22+I26</f>
        <v>220</v>
      </c>
      <c r="J16" s="51">
        <f>J18+J22+J26</f>
        <v>230</v>
      </c>
      <c r="K16" s="51">
        <f>K18+K22+K26</f>
        <v>240</v>
      </c>
    </row>
    <row r="17" spans="1:11" ht="84.75" hidden="1" customHeight="1" x14ac:dyDescent="0.25">
      <c r="A17" s="16"/>
      <c r="B17" s="16" t="s">
        <v>3</v>
      </c>
      <c r="C17" s="16" t="s">
        <v>10</v>
      </c>
      <c r="D17" s="16" t="s">
        <v>15</v>
      </c>
      <c r="E17" s="16" t="s">
        <v>10</v>
      </c>
      <c r="F17" s="16" t="s">
        <v>6</v>
      </c>
      <c r="G17" s="16">
        <v>110</v>
      </c>
      <c r="H17" s="21" t="s">
        <v>140</v>
      </c>
      <c r="I17" s="18"/>
      <c r="J17" s="52"/>
      <c r="K17" s="52"/>
    </row>
    <row r="18" spans="1:11" ht="145.5" customHeight="1" x14ac:dyDescent="0.25">
      <c r="A18" s="16" t="s">
        <v>4</v>
      </c>
      <c r="B18" s="16" t="s">
        <v>3</v>
      </c>
      <c r="C18" s="16" t="s">
        <v>10</v>
      </c>
      <c r="D18" s="16" t="s">
        <v>15</v>
      </c>
      <c r="E18" s="16" t="s">
        <v>10</v>
      </c>
      <c r="F18" s="16" t="s">
        <v>6</v>
      </c>
      <c r="G18" s="16" t="s">
        <v>13</v>
      </c>
      <c r="H18" s="21" t="s">
        <v>141</v>
      </c>
      <c r="I18" s="18">
        <f>I19+I20+I21</f>
        <v>215</v>
      </c>
      <c r="J18" s="51">
        <f>J19+J20+J21</f>
        <v>225</v>
      </c>
      <c r="K18" s="51">
        <f>K19+K20+K21</f>
        <v>235</v>
      </c>
    </row>
    <row r="19" spans="1:11" ht="210.75" customHeight="1" x14ac:dyDescent="0.25">
      <c r="A19" s="16" t="s">
        <v>4</v>
      </c>
      <c r="B19" s="16">
        <v>1</v>
      </c>
      <c r="C19" s="16" t="s">
        <v>10</v>
      </c>
      <c r="D19" s="16" t="s">
        <v>15</v>
      </c>
      <c r="E19" s="16" t="s">
        <v>10</v>
      </c>
      <c r="F19" s="16" t="s">
        <v>16</v>
      </c>
      <c r="G19" s="16">
        <v>110</v>
      </c>
      <c r="H19" s="20" t="s">
        <v>142</v>
      </c>
      <c r="I19" s="18">
        <v>209</v>
      </c>
      <c r="J19" s="51">
        <v>219</v>
      </c>
      <c r="K19" s="51">
        <v>229</v>
      </c>
    </row>
    <row r="20" spans="1:11" ht="141" customHeight="1" x14ac:dyDescent="0.25">
      <c r="A20" s="16" t="s">
        <v>4</v>
      </c>
      <c r="B20" s="16">
        <v>1</v>
      </c>
      <c r="C20" s="16" t="s">
        <v>10</v>
      </c>
      <c r="D20" s="16" t="s">
        <v>15</v>
      </c>
      <c r="E20" s="16" t="s">
        <v>10</v>
      </c>
      <c r="F20" s="16" t="s">
        <v>117</v>
      </c>
      <c r="G20" s="16">
        <v>110</v>
      </c>
      <c r="H20" s="21" t="s">
        <v>143</v>
      </c>
      <c r="I20" s="18">
        <v>5.5</v>
      </c>
      <c r="J20" s="51">
        <v>5.5</v>
      </c>
      <c r="K20" s="51">
        <v>5.5</v>
      </c>
    </row>
    <row r="21" spans="1:11" ht="191.25" customHeight="1" x14ac:dyDescent="0.25">
      <c r="A21" s="16" t="s">
        <v>4</v>
      </c>
      <c r="B21" s="16" t="s">
        <v>3</v>
      </c>
      <c r="C21" s="16" t="s">
        <v>10</v>
      </c>
      <c r="D21" s="16" t="s">
        <v>15</v>
      </c>
      <c r="E21" s="16" t="s">
        <v>10</v>
      </c>
      <c r="F21" s="16" t="s">
        <v>17</v>
      </c>
      <c r="G21" s="16" t="s">
        <v>13</v>
      </c>
      <c r="H21" s="21" t="s">
        <v>144</v>
      </c>
      <c r="I21" s="18">
        <v>0.5</v>
      </c>
      <c r="J21" s="51">
        <v>0.5</v>
      </c>
      <c r="K21" s="51">
        <v>0.5</v>
      </c>
    </row>
    <row r="22" spans="1:11" ht="105" customHeight="1" x14ac:dyDescent="0.25">
      <c r="A22" s="16" t="s">
        <v>4</v>
      </c>
      <c r="B22" s="16" t="s">
        <v>3</v>
      </c>
      <c r="C22" s="16" t="s">
        <v>10</v>
      </c>
      <c r="D22" s="16" t="s">
        <v>18</v>
      </c>
      <c r="E22" s="16" t="s">
        <v>10</v>
      </c>
      <c r="F22" s="16" t="s">
        <v>6</v>
      </c>
      <c r="G22" s="16" t="s">
        <v>13</v>
      </c>
      <c r="H22" s="21" t="s">
        <v>19</v>
      </c>
      <c r="I22" s="18">
        <f>I23+I24+I25</f>
        <v>5</v>
      </c>
      <c r="J22" s="51">
        <f>J23+J24+J25</f>
        <v>5</v>
      </c>
      <c r="K22" s="51">
        <f>K23+K24+K25</f>
        <v>5</v>
      </c>
    </row>
    <row r="23" spans="1:11" ht="137.25" customHeight="1" x14ac:dyDescent="0.25">
      <c r="A23" s="16" t="s">
        <v>4</v>
      </c>
      <c r="B23" s="16" t="s">
        <v>3</v>
      </c>
      <c r="C23" s="16" t="s">
        <v>10</v>
      </c>
      <c r="D23" s="16" t="s">
        <v>18</v>
      </c>
      <c r="E23" s="16" t="s">
        <v>10</v>
      </c>
      <c r="F23" s="16" t="s">
        <v>16</v>
      </c>
      <c r="G23" s="16" t="s">
        <v>13</v>
      </c>
      <c r="H23" s="20" t="s">
        <v>118</v>
      </c>
      <c r="I23" s="18">
        <v>3</v>
      </c>
      <c r="J23" s="51">
        <v>3</v>
      </c>
      <c r="K23" s="51">
        <v>3</v>
      </c>
    </row>
    <row r="24" spans="1:11" ht="88.5" customHeight="1" x14ac:dyDescent="0.25">
      <c r="A24" s="16" t="s">
        <v>4</v>
      </c>
      <c r="B24" s="16" t="s">
        <v>3</v>
      </c>
      <c r="C24" s="16" t="s">
        <v>10</v>
      </c>
      <c r="D24" s="16" t="s">
        <v>18</v>
      </c>
      <c r="E24" s="16" t="s">
        <v>10</v>
      </c>
      <c r="F24" s="16" t="s">
        <v>117</v>
      </c>
      <c r="G24" s="16" t="s">
        <v>13</v>
      </c>
      <c r="H24" s="20" t="s">
        <v>119</v>
      </c>
      <c r="I24" s="18">
        <v>1</v>
      </c>
      <c r="J24" s="51">
        <v>1</v>
      </c>
      <c r="K24" s="51">
        <v>1</v>
      </c>
    </row>
    <row r="25" spans="1:11" ht="144" customHeight="1" x14ac:dyDescent="0.25">
      <c r="A25" s="16" t="s">
        <v>4</v>
      </c>
      <c r="B25" s="16" t="s">
        <v>3</v>
      </c>
      <c r="C25" s="16" t="s">
        <v>10</v>
      </c>
      <c r="D25" s="16" t="s">
        <v>18</v>
      </c>
      <c r="E25" s="16" t="s">
        <v>10</v>
      </c>
      <c r="F25" s="16" t="s">
        <v>17</v>
      </c>
      <c r="G25" s="16" t="s">
        <v>13</v>
      </c>
      <c r="H25" s="20" t="s">
        <v>120</v>
      </c>
      <c r="I25" s="18">
        <v>1</v>
      </c>
      <c r="J25" s="51">
        <v>1</v>
      </c>
      <c r="K25" s="51">
        <v>1</v>
      </c>
    </row>
    <row r="26" spans="1:11" ht="12.75" hidden="1" customHeight="1" x14ac:dyDescent="0.25">
      <c r="A26" s="16" t="s">
        <v>4</v>
      </c>
      <c r="B26" s="16" t="s">
        <v>3</v>
      </c>
      <c r="C26" s="16" t="s">
        <v>10</v>
      </c>
      <c r="D26" s="16" t="s">
        <v>21</v>
      </c>
      <c r="E26" s="16" t="s">
        <v>10</v>
      </c>
      <c r="F26" s="16" t="s">
        <v>6</v>
      </c>
      <c r="G26" s="16" t="s">
        <v>13</v>
      </c>
      <c r="H26" s="20" t="s">
        <v>19</v>
      </c>
      <c r="I26" s="18"/>
      <c r="J26" s="44"/>
      <c r="K26" s="44"/>
    </row>
    <row r="27" spans="1:11" ht="15.75" hidden="1" x14ac:dyDescent="0.25">
      <c r="A27" s="16"/>
      <c r="B27" s="16">
        <v>1</v>
      </c>
      <c r="C27" s="16" t="s">
        <v>22</v>
      </c>
      <c r="D27" s="16" t="s">
        <v>23</v>
      </c>
      <c r="E27" s="16" t="s">
        <v>5</v>
      </c>
      <c r="F27" s="16" t="s">
        <v>6</v>
      </c>
      <c r="G27" s="16" t="s">
        <v>7</v>
      </c>
      <c r="H27" s="23" t="s">
        <v>24</v>
      </c>
      <c r="I27" s="18">
        <v>0</v>
      </c>
      <c r="J27" s="44">
        <v>0</v>
      </c>
      <c r="K27" s="44">
        <v>0</v>
      </c>
    </row>
    <row r="28" spans="1:11" ht="15.75" hidden="1" x14ac:dyDescent="0.25">
      <c r="A28" s="16"/>
      <c r="B28" s="16">
        <v>1</v>
      </c>
      <c r="C28" s="16" t="s">
        <v>22</v>
      </c>
      <c r="D28" s="16" t="s">
        <v>25</v>
      </c>
      <c r="E28" s="16" t="s">
        <v>10</v>
      </c>
      <c r="F28" s="16" t="s">
        <v>6</v>
      </c>
      <c r="G28" s="16">
        <v>110</v>
      </c>
      <c r="H28" s="23" t="s">
        <v>26</v>
      </c>
      <c r="I28" s="18">
        <v>0</v>
      </c>
      <c r="J28" s="44">
        <v>0</v>
      </c>
      <c r="K28" s="44">
        <v>0</v>
      </c>
    </row>
    <row r="29" spans="1:11" ht="15.75" hidden="1" x14ac:dyDescent="0.25">
      <c r="A29" s="16"/>
      <c r="B29" s="16">
        <v>1</v>
      </c>
      <c r="C29" s="16" t="s">
        <v>22</v>
      </c>
      <c r="D29" s="16" t="s">
        <v>27</v>
      </c>
      <c r="E29" s="16" t="s">
        <v>10</v>
      </c>
      <c r="F29" s="16" t="s">
        <v>6</v>
      </c>
      <c r="G29" s="16">
        <v>110</v>
      </c>
      <c r="H29" s="23" t="s">
        <v>26</v>
      </c>
      <c r="I29" s="18">
        <v>0</v>
      </c>
      <c r="J29" s="44">
        <v>0</v>
      </c>
      <c r="K29" s="44">
        <v>0</v>
      </c>
    </row>
    <row r="30" spans="1:11" ht="94.5" hidden="1" x14ac:dyDescent="0.25">
      <c r="A30" s="16" t="s">
        <v>4</v>
      </c>
      <c r="B30" s="16" t="s">
        <v>3</v>
      </c>
      <c r="C30" s="16" t="s">
        <v>10</v>
      </c>
      <c r="D30" s="16" t="s">
        <v>21</v>
      </c>
      <c r="E30" s="16" t="s">
        <v>10</v>
      </c>
      <c r="F30" s="16" t="s">
        <v>16</v>
      </c>
      <c r="G30" s="16" t="s">
        <v>13</v>
      </c>
      <c r="H30" s="20" t="s">
        <v>19</v>
      </c>
      <c r="I30" s="18"/>
      <c r="J30" s="44"/>
      <c r="K30" s="44"/>
    </row>
    <row r="31" spans="1:11" s="6" customFormat="1" ht="47.25" x14ac:dyDescent="0.25">
      <c r="A31" s="16" t="s">
        <v>128</v>
      </c>
      <c r="B31" s="16">
        <v>1</v>
      </c>
      <c r="C31" s="16" t="s">
        <v>30</v>
      </c>
      <c r="D31" s="16" t="s">
        <v>31</v>
      </c>
      <c r="E31" s="16" t="s">
        <v>5</v>
      </c>
      <c r="F31" s="16" t="s">
        <v>6</v>
      </c>
      <c r="G31" s="16">
        <v>110</v>
      </c>
      <c r="H31" s="24" t="s">
        <v>32</v>
      </c>
      <c r="I31" s="19">
        <f>I32+I33+I34+I35</f>
        <v>84.6</v>
      </c>
      <c r="J31" s="51">
        <f>J32+J33+J34+J35</f>
        <v>87.600000000000009</v>
      </c>
      <c r="K31" s="51">
        <f>K32+K33+K34+K35</f>
        <v>91.2</v>
      </c>
    </row>
    <row r="32" spans="1:11" s="7" customFormat="1" ht="68.25" customHeight="1" x14ac:dyDescent="0.25">
      <c r="A32" s="16" t="s">
        <v>128</v>
      </c>
      <c r="B32" s="16">
        <v>1</v>
      </c>
      <c r="C32" s="16" t="s">
        <v>30</v>
      </c>
      <c r="D32" s="16" t="s">
        <v>155</v>
      </c>
      <c r="E32" s="16" t="s">
        <v>10</v>
      </c>
      <c r="F32" s="16" t="s">
        <v>6</v>
      </c>
      <c r="G32" s="16">
        <v>110</v>
      </c>
      <c r="H32" s="21" t="s">
        <v>100</v>
      </c>
      <c r="I32" s="19">
        <v>38.799999999999997</v>
      </c>
      <c r="J32" s="51">
        <v>40.4</v>
      </c>
      <c r="K32" s="51">
        <v>42</v>
      </c>
    </row>
    <row r="33" spans="1:11" ht="117.75" customHeight="1" x14ac:dyDescent="0.25">
      <c r="A33" s="16" t="s">
        <v>128</v>
      </c>
      <c r="B33" s="16">
        <v>1</v>
      </c>
      <c r="C33" s="16" t="s">
        <v>30</v>
      </c>
      <c r="D33" s="16" t="s">
        <v>156</v>
      </c>
      <c r="E33" s="16" t="s">
        <v>10</v>
      </c>
      <c r="F33" s="16" t="s">
        <v>6</v>
      </c>
      <c r="G33" s="16">
        <v>110</v>
      </c>
      <c r="H33" s="21" t="s">
        <v>104</v>
      </c>
      <c r="I33" s="19">
        <v>0.2</v>
      </c>
      <c r="J33" s="51">
        <v>0.2</v>
      </c>
      <c r="K33" s="51">
        <v>0.2</v>
      </c>
    </row>
    <row r="34" spans="1:11" ht="106.5" customHeight="1" x14ac:dyDescent="0.25">
      <c r="A34" s="16" t="s">
        <v>128</v>
      </c>
      <c r="B34" s="16">
        <v>1</v>
      </c>
      <c r="C34" s="16" t="s">
        <v>30</v>
      </c>
      <c r="D34" s="16" t="s">
        <v>157</v>
      </c>
      <c r="E34" s="16" t="s">
        <v>10</v>
      </c>
      <c r="F34" s="16" t="s">
        <v>6</v>
      </c>
      <c r="G34" s="16">
        <v>110</v>
      </c>
      <c r="H34" s="21" t="s">
        <v>105</v>
      </c>
      <c r="I34" s="19">
        <v>50.6</v>
      </c>
      <c r="J34" s="51">
        <v>52.6</v>
      </c>
      <c r="K34" s="51">
        <v>54.3</v>
      </c>
    </row>
    <row r="35" spans="1:11" ht="94.5" x14ac:dyDescent="0.25">
      <c r="A35" s="16" t="s">
        <v>128</v>
      </c>
      <c r="B35" s="16">
        <v>1</v>
      </c>
      <c r="C35" s="16" t="s">
        <v>30</v>
      </c>
      <c r="D35" s="16" t="s">
        <v>158</v>
      </c>
      <c r="E35" s="16" t="s">
        <v>10</v>
      </c>
      <c r="F35" s="16" t="s">
        <v>6</v>
      </c>
      <c r="G35" s="16">
        <v>110</v>
      </c>
      <c r="H35" s="21" t="s">
        <v>106</v>
      </c>
      <c r="I35" s="19">
        <v>-5</v>
      </c>
      <c r="J35" s="51">
        <v>-5.6</v>
      </c>
      <c r="K35" s="51">
        <v>-5.3</v>
      </c>
    </row>
    <row r="36" spans="1:11" ht="15.75" x14ac:dyDescent="0.25">
      <c r="A36" s="16" t="s">
        <v>4</v>
      </c>
      <c r="B36" s="16" t="s">
        <v>3</v>
      </c>
      <c r="C36" s="16" t="s">
        <v>22</v>
      </c>
      <c r="D36" s="16" t="s">
        <v>23</v>
      </c>
      <c r="E36" s="16" t="s">
        <v>5</v>
      </c>
      <c r="F36" s="16" t="s">
        <v>6</v>
      </c>
      <c r="G36" s="16" t="s">
        <v>13</v>
      </c>
      <c r="H36" s="21" t="s">
        <v>33</v>
      </c>
      <c r="I36" s="19">
        <f t="shared" ref="I36:K37" si="0">I37</f>
        <v>6</v>
      </c>
      <c r="J36" s="51">
        <f t="shared" si="0"/>
        <v>0</v>
      </c>
      <c r="K36" s="51">
        <f t="shared" si="0"/>
        <v>0</v>
      </c>
    </row>
    <row r="37" spans="1:11" ht="15.75" x14ac:dyDescent="0.25">
      <c r="A37" s="16" t="s">
        <v>4</v>
      </c>
      <c r="B37" s="16" t="s">
        <v>3</v>
      </c>
      <c r="C37" s="16" t="s">
        <v>22</v>
      </c>
      <c r="D37" s="16" t="s">
        <v>25</v>
      </c>
      <c r="E37" s="16" t="s">
        <v>10</v>
      </c>
      <c r="F37" s="16" t="s">
        <v>6</v>
      </c>
      <c r="G37" s="16" t="s">
        <v>13</v>
      </c>
      <c r="H37" s="21" t="s">
        <v>26</v>
      </c>
      <c r="I37" s="19">
        <f t="shared" si="0"/>
        <v>6</v>
      </c>
      <c r="J37" s="51">
        <f t="shared" si="0"/>
        <v>0</v>
      </c>
      <c r="K37" s="51">
        <f t="shared" si="0"/>
        <v>0</v>
      </c>
    </row>
    <row r="38" spans="1:11" ht="78.75" x14ac:dyDescent="0.25">
      <c r="A38" s="16" t="s">
        <v>4</v>
      </c>
      <c r="B38" s="16" t="s">
        <v>3</v>
      </c>
      <c r="C38" s="16" t="s">
        <v>22</v>
      </c>
      <c r="D38" s="16" t="s">
        <v>27</v>
      </c>
      <c r="E38" s="16" t="s">
        <v>10</v>
      </c>
      <c r="F38" s="16" t="s">
        <v>16</v>
      </c>
      <c r="G38" s="16" t="s">
        <v>13</v>
      </c>
      <c r="H38" s="21" t="s">
        <v>107</v>
      </c>
      <c r="I38" s="19">
        <v>6</v>
      </c>
      <c r="J38" s="51">
        <v>0</v>
      </c>
      <c r="K38" s="51">
        <v>0</v>
      </c>
    </row>
    <row r="39" spans="1:11" ht="15.75" x14ac:dyDescent="0.25">
      <c r="A39" s="16" t="s">
        <v>4</v>
      </c>
      <c r="B39" s="16">
        <v>1</v>
      </c>
      <c r="C39" s="16" t="s">
        <v>34</v>
      </c>
      <c r="D39" s="16" t="s">
        <v>23</v>
      </c>
      <c r="E39" s="16" t="s">
        <v>5</v>
      </c>
      <c r="F39" s="16" t="s">
        <v>6</v>
      </c>
      <c r="G39" s="16" t="s">
        <v>7</v>
      </c>
      <c r="H39" s="20" t="s">
        <v>35</v>
      </c>
      <c r="I39" s="19">
        <f>I40+I46</f>
        <v>235</v>
      </c>
      <c r="J39" s="51">
        <f>J40+J46</f>
        <v>250</v>
      </c>
      <c r="K39" s="51">
        <f>K40+K46</f>
        <v>270</v>
      </c>
    </row>
    <row r="40" spans="1:11" s="6" customFormat="1" ht="15.75" x14ac:dyDescent="0.25">
      <c r="A40" s="16" t="s">
        <v>4</v>
      </c>
      <c r="B40" s="16">
        <v>1</v>
      </c>
      <c r="C40" s="16" t="s">
        <v>34</v>
      </c>
      <c r="D40" s="16" t="s">
        <v>36</v>
      </c>
      <c r="E40" s="16" t="s">
        <v>5</v>
      </c>
      <c r="F40" s="16" t="s">
        <v>6</v>
      </c>
      <c r="G40" s="16" t="s">
        <v>7</v>
      </c>
      <c r="H40" s="20" t="s">
        <v>37</v>
      </c>
      <c r="I40" s="19">
        <f>I41</f>
        <v>70</v>
      </c>
      <c r="J40" s="51">
        <f>J41</f>
        <v>75</v>
      </c>
      <c r="K40" s="51">
        <f>K41</f>
        <v>80</v>
      </c>
    </row>
    <row r="41" spans="1:11" s="7" customFormat="1" ht="141.75" x14ac:dyDescent="0.25">
      <c r="A41" s="16" t="s">
        <v>4</v>
      </c>
      <c r="B41" s="16">
        <v>1</v>
      </c>
      <c r="C41" s="16" t="s">
        <v>34</v>
      </c>
      <c r="D41" s="16" t="s">
        <v>38</v>
      </c>
      <c r="E41" s="16" t="s">
        <v>20</v>
      </c>
      <c r="F41" s="16" t="s">
        <v>6</v>
      </c>
      <c r="G41" s="16">
        <v>110</v>
      </c>
      <c r="H41" s="21" t="s">
        <v>108</v>
      </c>
      <c r="I41" s="19">
        <f>I42+I43+I45</f>
        <v>70</v>
      </c>
      <c r="J41" s="51">
        <f>J42+J43+J45</f>
        <v>75</v>
      </c>
      <c r="K41" s="51">
        <f>K42+K43+K45</f>
        <v>80</v>
      </c>
    </row>
    <row r="42" spans="1:11" ht="143.25" customHeight="1" x14ac:dyDescent="0.25">
      <c r="A42" s="16" t="s">
        <v>4</v>
      </c>
      <c r="B42" s="16">
        <v>1</v>
      </c>
      <c r="C42" s="16" t="s">
        <v>34</v>
      </c>
      <c r="D42" s="16" t="s">
        <v>38</v>
      </c>
      <c r="E42" s="16">
        <v>10</v>
      </c>
      <c r="F42" s="16">
        <v>1000</v>
      </c>
      <c r="G42" s="16">
        <v>110</v>
      </c>
      <c r="H42" s="21" t="s">
        <v>109</v>
      </c>
      <c r="I42" s="19">
        <v>64</v>
      </c>
      <c r="J42" s="51">
        <v>69</v>
      </c>
      <c r="K42" s="51">
        <v>74</v>
      </c>
    </row>
    <row r="43" spans="1:11" ht="93" customHeight="1" x14ac:dyDescent="0.25">
      <c r="A43" s="16" t="s">
        <v>4</v>
      </c>
      <c r="B43" s="16">
        <v>1</v>
      </c>
      <c r="C43" s="16" t="s">
        <v>34</v>
      </c>
      <c r="D43" s="16" t="s">
        <v>38</v>
      </c>
      <c r="E43" s="16">
        <v>10</v>
      </c>
      <c r="F43" s="16" t="s">
        <v>117</v>
      </c>
      <c r="G43" s="16">
        <v>110</v>
      </c>
      <c r="H43" s="21" t="s">
        <v>110</v>
      </c>
      <c r="I43" s="19">
        <v>3</v>
      </c>
      <c r="J43" s="51">
        <v>3</v>
      </c>
      <c r="K43" s="51">
        <v>3</v>
      </c>
    </row>
    <row r="44" spans="1:11" ht="94.5" hidden="1" x14ac:dyDescent="0.25">
      <c r="A44" s="16"/>
      <c r="B44" s="16">
        <v>1</v>
      </c>
      <c r="C44" s="16" t="s">
        <v>34</v>
      </c>
      <c r="D44" s="16" t="s">
        <v>38</v>
      </c>
      <c r="E44" s="16" t="s">
        <v>20</v>
      </c>
      <c r="F44" s="16">
        <v>3000</v>
      </c>
      <c r="G44" s="16">
        <v>110</v>
      </c>
      <c r="H44" s="21" t="s">
        <v>39</v>
      </c>
      <c r="I44" s="19"/>
      <c r="J44" s="43"/>
      <c r="K44" s="51"/>
    </row>
    <row r="45" spans="1:11" ht="141.75" x14ac:dyDescent="0.25">
      <c r="A45" s="16" t="s">
        <v>4</v>
      </c>
      <c r="B45" s="16">
        <v>1</v>
      </c>
      <c r="C45" s="16" t="s">
        <v>34</v>
      </c>
      <c r="D45" s="16" t="s">
        <v>38</v>
      </c>
      <c r="E45" s="16">
        <v>10</v>
      </c>
      <c r="F45" s="16" t="s">
        <v>17</v>
      </c>
      <c r="G45" s="16">
        <v>110</v>
      </c>
      <c r="H45" s="21" t="s">
        <v>111</v>
      </c>
      <c r="I45" s="19">
        <v>3</v>
      </c>
      <c r="J45" s="51">
        <v>3</v>
      </c>
      <c r="K45" s="51">
        <v>3</v>
      </c>
    </row>
    <row r="46" spans="1:11" s="6" customFormat="1" ht="15.75" x14ac:dyDescent="0.25">
      <c r="A46" s="16" t="s">
        <v>4</v>
      </c>
      <c r="B46" s="16">
        <v>1</v>
      </c>
      <c r="C46" s="16" t="s">
        <v>34</v>
      </c>
      <c r="D46" s="16" t="s">
        <v>40</v>
      </c>
      <c r="E46" s="16" t="s">
        <v>5</v>
      </c>
      <c r="F46" s="16" t="s">
        <v>6</v>
      </c>
      <c r="G46" s="16">
        <v>110</v>
      </c>
      <c r="H46" s="21" t="s">
        <v>41</v>
      </c>
      <c r="I46" s="19">
        <f>I47+I50</f>
        <v>165</v>
      </c>
      <c r="J46" s="51">
        <f>J47+J50</f>
        <v>175</v>
      </c>
      <c r="K46" s="51">
        <f>K47+K50</f>
        <v>190</v>
      </c>
    </row>
    <row r="47" spans="1:11" s="7" customFormat="1" ht="132.75" customHeight="1" x14ac:dyDescent="0.25">
      <c r="A47" s="16" t="s">
        <v>4</v>
      </c>
      <c r="B47" s="16">
        <v>1</v>
      </c>
      <c r="C47" s="16" t="s">
        <v>34</v>
      </c>
      <c r="D47" s="16" t="s">
        <v>93</v>
      </c>
      <c r="E47" s="16" t="s">
        <v>20</v>
      </c>
      <c r="F47" s="16" t="s">
        <v>6</v>
      </c>
      <c r="G47" s="16">
        <v>110</v>
      </c>
      <c r="H47" s="21" t="s">
        <v>112</v>
      </c>
      <c r="I47" s="19">
        <f>I48+I49</f>
        <v>50</v>
      </c>
      <c r="J47" s="51">
        <f>J48+J49</f>
        <v>55</v>
      </c>
      <c r="K47" s="51">
        <f>K48+K49</f>
        <v>60</v>
      </c>
    </row>
    <row r="48" spans="1:11" ht="126" customHeight="1" x14ac:dyDescent="0.25">
      <c r="A48" s="16" t="s">
        <v>4</v>
      </c>
      <c r="B48" s="16">
        <v>1</v>
      </c>
      <c r="C48" s="16" t="s">
        <v>34</v>
      </c>
      <c r="D48" s="16" t="s">
        <v>93</v>
      </c>
      <c r="E48" s="16" t="s">
        <v>20</v>
      </c>
      <c r="F48" s="16">
        <v>1000</v>
      </c>
      <c r="G48" s="16">
        <v>110</v>
      </c>
      <c r="H48" s="21" t="s">
        <v>112</v>
      </c>
      <c r="I48" s="19">
        <v>45</v>
      </c>
      <c r="J48" s="51">
        <v>50</v>
      </c>
      <c r="K48" s="51">
        <v>55</v>
      </c>
    </row>
    <row r="49" spans="1:11" ht="78.75" customHeight="1" x14ac:dyDescent="0.25">
      <c r="A49" s="16" t="s">
        <v>4</v>
      </c>
      <c r="B49" s="16">
        <v>1</v>
      </c>
      <c r="C49" s="16" t="s">
        <v>34</v>
      </c>
      <c r="D49" s="16" t="s">
        <v>93</v>
      </c>
      <c r="E49" s="16">
        <v>10</v>
      </c>
      <c r="F49" s="16" t="s">
        <v>117</v>
      </c>
      <c r="G49" s="16">
        <v>110</v>
      </c>
      <c r="H49" s="21" t="s">
        <v>113</v>
      </c>
      <c r="I49" s="19">
        <v>5</v>
      </c>
      <c r="J49" s="51">
        <v>5</v>
      </c>
      <c r="K49" s="51">
        <v>5</v>
      </c>
    </row>
    <row r="50" spans="1:11" s="7" customFormat="1" ht="64.5" customHeight="1" x14ac:dyDescent="0.25">
      <c r="A50" s="16" t="s">
        <v>4</v>
      </c>
      <c r="B50" s="16">
        <v>1</v>
      </c>
      <c r="C50" s="16" t="s">
        <v>34</v>
      </c>
      <c r="D50" s="16" t="s">
        <v>94</v>
      </c>
      <c r="E50" s="16" t="s">
        <v>5</v>
      </c>
      <c r="F50" s="16" t="s">
        <v>6</v>
      </c>
      <c r="G50" s="16">
        <v>110</v>
      </c>
      <c r="H50" s="25" t="s">
        <v>96</v>
      </c>
      <c r="I50" s="19">
        <f>I51</f>
        <v>115</v>
      </c>
      <c r="J50" s="51">
        <f>J51</f>
        <v>120</v>
      </c>
      <c r="K50" s="51">
        <f>K51</f>
        <v>130</v>
      </c>
    </row>
    <row r="51" spans="1:11" ht="63" x14ac:dyDescent="0.25">
      <c r="A51" s="16" t="s">
        <v>4</v>
      </c>
      <c r="B51" s="16">
        <v>1</v>
      </c>
      <c r="C51" s="16" t="s">
        <v>34</v>
      </c>
      <c r="D51" s="16" t="s">
        <v>95</v>
      </c>
      <c r="E51" s="16" t="s">
        <v>20</v>
      </c>
      <c r="F51" s="16" t="s">
        <v>6</v>
      </c>
      <c r="G51" s="16">
        <v>110</v>
      </c>
      <c r="H51" s="21" t="s">
        <v>96</v>
      </c>
      <c r="I51" s="19">
        <f>I52+I53</f>
        <v>115</v>
      </c>
      <c r="J51" s="51">
        <f>J52+J53</f>
        <v>120</v>
      </c>
      <c r="K51" s="51">
        <f>K52+K53</f>
        <v>130</v>
      </c>
    </row>
    <row r="52" spans="1:11" ht="110.25" x14ac:dyDescent="0.25">
      <c r="A52" s="16" t="s">
        <v>4</v>
      </c>
      <c r="B52" s="16">
        <v>1</v>
      </c>
      <c r="C52" s="16" t="s">
        <v>34</v>
      </c>
      <c r="D52" s="16" t="s">
        <v>95</v>
      </c>
      <c r="E52" s="16">
        <v>10</v>
      </c>
      <c r="F52" s="16">
        <v>1000</v>
      </c>
      <c r="G52" s="16">
        <v>110</v>
      </c>
      <c r="H52" s="21" t="s">
        <v>114</v>
      </c>
      <c r="I52" s="19">
        <v>105</v>
      </c>
      <c r="J52" s="51">
        <v>110</v>
      </c>
      <c r="K52" s="51">
        <v>120</v>
      </c>
    </row>
    <row r="53" spans="1:11" ht="78.75" x14ac:dyDescent="0.25">
      <c r="A53" s="16" t="s">
        <v>4</v>
      </c>
      <c r="B53" s="16">
        <v>1</v>
      </c>
      <c r="C53" s="16" t="s">
        <v>34</v>
      </c>
      <c r="D53" s="16" t="s">
        <v>95</v>
      </c>
      <c r="E53" s="16">
        <v>10</v>
      </c>
      <c r="F53" s="16" t="s">
        <v>117</v>
      </c>
      <c r="G53" s="16">
        <v>110</v>
      </c>
      <c r="H53" s="21" t="s">
        <v>115</v>
      </c>
      <c r="I53" s="19">
        <v>10</v>
      </c>
      <c r="J53" s="51">
        <v>10</v>
      </c>
      <c r="K53" s="51">
        <v>10</v>
      </c>
    </row>
    <row r="54" spans="1:11" s="6" customFormat="1" ht="31.5" hidden="1" x14ac:dyDescent="0.25">
      <c r="A54" s="16" t="s">
        <v>42</v>
      </c>
      <c r="B54" s="16">
        <v>1</v>
      </c>
      <c r="C54" s="16" t="s">
        <v>43</v>
      </c>
      <c r="D54" s="16" t="s">
        <v>23</v>
      </c>
      <c r="E54" s="16" t="s">
        <v>5</v>
      </c>
      <c r="F54" s="16" t="s">
        <v>6</v>
      </c>
      <c r="G54" s="16" t="s">
        <v>7</v>
      </c>
      <c r="H54" s="21" t="s">
        <v>44</v>
      </c>
      <c r="I54" s="22">
        <f>I55</f>
        <v>0</v>
      </c>
      <c r="J54" s="44">
        <f>J55</f>
        <v>0</v>
      </c>
      <c r="K54" s="44">
        <f>K55</f>
        <v>0</v>
      </c>
    </row>
    <row r="55" spans="1:11" ht="87" hidden="1" customHeight="1" x14ac:dyDescent="0.25">
      <c r="A55" s="16" t="s">
        <v>42</v>
      </c>
      <c r="B55" s="16">
        <v>1</v>
      </c>
      <c r="C55" s="16" t="s">
        <v>43</v>
      </c>
      <c r="D55" s="16" t="s">
        <v>45</v>
      </c>
      <c r="E55" s="16" t="s">
        <v>10</v>
      </c>
      <c r="F55" s="16" t="s">
        <v>6</v>
      </c>
      <c r="G55" s="16">
        <v>110</v>
      </c>
      <c r="H55" s="20" t="s">
        <v>46</v>
      </c>
      <c r="I55" s="22">
        <f>I56+I57</f>
        <v>0</v>
      </c>
      <c r="J55" s="44">
        <f>J56+J57</f>
        <v>0</v>
      </c>
      <c r="K55" s="44">
        <f>K56+K57</f>
        <v>0</v>
      </c>
    </row>
    <row r="56" spans="1:11" ht="120.75" hidden="1" customHeight="1" x14ac:dyDescent="0.25">
      <c r="A56" s="16" t="s">
        <v>42</v>
      </c>
      <c r="B56" s="16">
        <v>1</v>
      </c>
      <c r="C56" s="16" t="s">
        <v>43</v>
      </c>
      <c r="D56" s="16" t="s">
        <v>47</v>
      </c>
      <c r="E56" s="16" t="s">
        <v>10</v>
      </c>
      <c r="F56" s="16">
        <v>1000</v>
      </c>
      <c r="G56" s="16">
        <v>110</v>
      </c>
      <c r="H56" s="21" t="s">
        <v>102</v>
      </c>
      <c r="I56" s="22">
        <v>0</v>
      </c>
      <c r="J56" s="44">
        <v>0</v>
      </c>
      <c r="K56" s="44">
        <v>0</v>
      </c>
    </row>
    <row r="57" spans="1:11" ht="135" hidden="1" customHeight="1" x14ac:dyDescent="0.25">
      <c r="A57" s="16" t="s">
        <v>42</v>
      </c>
      <c r="B57" s="16" t="s">
        <v>3</v>
      </c>
      <c r="C57" s="16" t="s">
        <v>43</v>
      </c>
      <c r="D57" s="16" t="s">
        <v>47</v>
      </c>
      <c r="E57" s="16" t="s">
        <v>10</v>
      </c>
      <c r="F57" s="16" t="s">
        <v>101</v>
      </c>
      <c r="G57" s="16" t="s">
        <v>13</v>
      </c>
      <c r="H57" s="21" t="s">
        <v>103</v>
      </c>
      <c r="I57" s="22">
        <v>0</v>
      </c>
      <c r="J57" s="44">
        <v>0</v>
      </c>
      <c r="K57" s="44">
        <v>0</v>
      </c>
    </row>
    <row r="58" spans="1:11" s="7" customFormat="1" ht="0.75" customHeight="1" x14ac:dyDescent="0.25">
      <c r="A58" s="16" t="s">
        <v>7</v>
      </c>
      <c r="B58" s="16">
        <v>1</v>
      </c>
      <c r="C58" s="16">
        <v>11</v>
      </c>
      <c r="D58" s="16" t="s">
        <v>23</v>
      </c>
      <c r="E58" s="16" t="s">
        <v>5</v>
      </c>
      <c r="F58" s="16" t="s">
        <v>6</v>
      </c>
      <c r="G58" s="16">
        <v>120</v>
      </c>
      <c r="H58" s="21" t="s">
        <v>48</v>
      </c>
      <c r="I58" s="22">
        <f>I59</f>
        <v>0</v>
      </c>
      <c r="J58" s="44">
        <f>J59</f>
        <v>0</v>
      </c>
      <c r="K58" s="44">
        <f>K59</f>
        <v>0</v>
      </c>
    </row>
    <row r="59" spans="1:11" ht="125.25" hidden="1" customHeight="1" x14ac:dyDescent="0.25">
      <c r="A59" s="16" t="s">
        <v>7</v>
      </c>
      <c r="B59" s="16">
        <v>1</v>
      </c>
      <c r="C59" s="16">
        <v>11</v>
      </c>
      <c r="D59" s="16" t="s">
        <v>49</v>
      </c>
      <c r="E59" s="16" t="s">
        <v>5</v>
      </c>
      <c r="F59" s="16" t="s">
        <v>6</v>
      </c>
      <c r="G59" s="16">
        <v>120</v>
      </c>
      <c r="H59" s="21" t="str">
        <f>H60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I59" s="22">
        <f>I61</f>
        <v>0</v>
      </c>
      <c r="J59" s="44">
        <f>J61</f>
        <v>0</v>
      </c>
      <c r="K59" s="44">
        <f>K61</f>
        <v>0</v>
      </c>
    </row>
    <row r="60" spans="1:11" ht="129" hidden="1" customHeight="1" x14ac:dyDescent="0.25">
      <c r="A60" s="16" t="s">
        <v>7</v>
      </c>
      <c r="B60" s="16">
        <v>1</v>
      </c>
      <c r="C60" s="16">
        <v>11</v>
      </c>
      <c r="D60" s="16" t="s">
        <v>50</v>
      </c>
      <c r="E60" s="16" t="s">
        <v>5</v>
      </c>
      <c r="F60" s="16" t="s">
        <v>6</v>
      </c>
      <c r="G60" s="16">
        <v>120</v>
      </c>
      <c r="H60" s="21" t="str">
        <f>H61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I60" s="22">
        <f>I61</f>
        <v>0</v>
      </c>
      <c r="J60" s="44">
        <f>J61</f>
        <v>0</v>
      </c>
      <c r="K60" s="44">
        <f>K61</f>
        <v>0</v>
      </c>
    </row>
    <row r="61" spans="1:11" ht="126.75" hidden="1" customHeight="1" x14ac:dyDescent="0.25">
      <c r="A61" s="16" t="s">
        <v>42</v>
      </c>
      <c r="B61" s="16" t="s">
        <v>3</v>
      </c>
      <c r="C61" s="16">
        <v>11</v>
      </c>
      <c r="D61" s="16" t="s">
        <v>51</v>
      </c>
      <c r="E61" s="16" t="s">
        <v>20</v>
      </c>
      <c r="F61" s="16" t="s">
        <v>6</v>
      </c>
      <c r="G61" s="16">
        <v>120</v>
      </c>
      <c r="H61" s="21" t="s">
        <v>116</v>
      </c>
      <c r="I61" s="22">
        <v>0</v>
      </c>
      <c r="J61" s="44">
        <v>0</v>
      </c>
      <c r="K61" s="44">
        <v>0</v>
      </c>
    </row>
    <row r="62" spans="1:11" ht="30.75" hidden="1" customHeight="1" x14ac:dyDescent="0.25">
      <c r="A62" s="16"/>
      <c r="B62" s="16" t="s">
        <v>3</v>
      </c>
      <c r="C62" s="16" t="s">
        <v>29</v>
      </c>
      <c r="D62" s="16" t="s">
        <v>6</v>
      </c>
      <c r="E62" s="16" t="s">
        <v>5</v>
      </c>
      <c r="F62" s="16" t="s">
        <v>6</v>
      </c>
      <c r="G62" s="16" t="s">
        <v>7</v>
      </c>
      <c r="H62" s="26" t="s">
        <v>52</v>
      </c>
      <c r="I62" s="22"/>
      <c r="J62" s="44"/>
      <c r="K62" s="44"/>
    </row>
    <row r="63" spans="1:11" ht="123" hidden="1" customHeight="1" x14ac:dyDescent="0.25">
      <c r="A63" s="16"/>
      <c r="B63" s="16" t="s">
        <v>3</v>
      </c>
      <c r="C63" s="16" t="s">
        <v>29</v>
      </c>
      <c r="D63" s="16" t="s">
        <v>12</v>
      </c>
      <c r="E63" s="16" t="s">
        <v>5</v>
      </c>
      <c r="F63" s="16" t="s">
        <v>6</v>
      </c>
      <c r="G63" s="16" t="s">
        <v>7</v>
      </c>
      <c r="H63" s="27" t="s">
        <v>53</v>
      </c>
      <c r="I63" s="22"/>
      <c r="J63" s="44"/>
      <c r="K63" s="44"/>
    </row>
    <row r="64" spans="1:11" ht="151.5" hidden="1" customHeight="1" x14ac:dyDescent="0.25">
      <c r="A64" s="16"/>
      <c r="B64" s="16" t="s">
        <v>3</v>
      </c>
      <c r="C64" s="16" t="s">
        <v>29</v>
      </c>
      <c r="D64" s="16" t="s">
        <v>54</v>
      </c>
      <c r="E64" s="16" t="s">
        <v>20</v>
      </c>
      <c r="F64" s="16" t="s">
        <v>6</v>
      </c>
      <c r="G64" s="16" t="s">
        <v>55</v>
      </c>
      <c r="H64" s="28" t="s">
        <v>56</v>
      </c>
      <c r="I64" s="22"/>
      <c r="J64" s="44"/>
      <c r="K64" s="44"/>
    </row>
    <row r="65" spans="1:11" ht="0.75" hidden="1" customHeight="1" x14ac:dyDescent="0.25">
      <c r="A65" s="16" t="s">
        <v>42</v>
      </c>
      <c r="B65" s="16" t="s">
        <v>3</v>
      </c>
      <c r="C65" s="16" t="s">
        <v>28</v>
      </c>
      <c r="D65" s="16" t="s">
        <v>23</v>
      </c>
      <c r="E65" s="16" t="s">
        <v>5</v>
      </c>
      <c r="F65" s="16" t="s">
        <v>6</v>
      </c>
      <c r="G65" s="16" t="s">
        <v>57</v>
      </c>
      <c r="H65" s="29" t="s">
        <v>89</v>
      </c>
      <c r="I65" s="22">
        <f t="shared" ref="I65:K66" si="1">I66</f>
        <v>0</v>
      </c>
      <c r="J65" s="44">
        <f t="shared" si="1"/>
        <v>0</v>
      </c>
      <c r="K65" s="44">
        <f t="shared" si="1"/>
        <v>0</v>
      </c>
    </row>
    <row r="66" spans="1:11" ht="43.5" hidden="1" customHeight="1" x14ac:dyDescent="0.25">
      <c r="A66" s="16" t="s">
        <v>42</v>
      </c>
      <c r="B66" s="16" t="s">
        <v>3</v>
      </c>
      <c r="C66" s="16" t="s">
        <v>28</v>
      </c>
      <c r="D66" s="16" t="s">
        <v>36</v>
      </c>
      <c r="E66" s="16" t="s">
        <v>5</v>
      </c>
      <c r="F66" s="16" t="s">
        <v>6</v>
      </c>
      <c r="G66" s="16" t="s">
        <v>57</v>
      </c>
      <c r="H66" s="29" t="s">
        <v>89</v>
      </c>
      <c r="I66" s="22">
        <f t="shared" si="1"/>
        <v>0</v>
      </c>
      <c r="J66" s="44">
        <f t="shared" si="1"/>
        <v>0</v>
      </c>
      <c r="K66" s="44">
        <f t="shared" si="1"/>
        <v>0</v>
      </c>
    </row>
    <row r="67" spans="1:11" ht="12.75" hidden="1" customHeight="1" x14ac:dyDescent="0.25">
      <c r="A67" s="16" t="s">
        <v>42</v>
      </c>
      <c r="B67" s="16" t="s">
        <v>3</v>
      </c>
      <c r="C67" s="16" t="s">
        <v>28</v>
      </c>
      <c r="D67" s="16" t="s">
        <v>88</v>
      </c>
      <c r="E67" s="16" t="s">
        <v>20</v>
      </c>
      <c r="F67" s="16" t="s">
        <v>6</v>
      </c>
      <c r="G67" s="16" t="s">
        <v>57</v>
      </c>
      <c r="H67" s="29" t="s">
        <v>89</v>
      </c>
      <c r="I67" s="22"/>
      <c r="J67" s="44"/>
      <c r="K67" s="44"/>
    </row>
    <row r="68" spans="1:11" ht="15.75" x14ac:dyDescent="0.25">
      <c r="A68" s="16" t="s">
        <v>42</v>
      </c>
      <c r="B68" s="16">
        <v>2</v>
      </c>
      <c r="C68" s="16" t="s">
        <v>5</v>
      </c>
      <c r="D68" s="16" t="s">
        <v>23</v>
      </c>
      <c r="E68" s="16" t="s">
        <v>5</v>
      </c>
      <c r="F68" s="16" t="s">
        <v>6</v>
      </c>
      <c r="G68" s="16" t="s">
        <v>7</v>
      </c>
      <c r="H68" s="21" t="s">
        <v>59</v>
      </c>
      <c r="I68" s="30">
        <f>I69</f>
        <v>6328.2</v>
      </c>
      <c r="J68" s="50">
        <f>J92+J69</f>
        <v>4911.2</v>
      </c>
      <c r="K68" s="50">
        <f>K92+K69</f>
        <v>4831.8999999999996</v>
      </c>
    </row>
    <row r="69" spans="1:11" s="6" customFormat="1" ht="64.5" customHeight="1" x14ac:dyDescent="0.25">
      <c r="A69" s="16" t="s">
        <v>42</v>
      </c>
      <c r="B69" s="16">
        <v>2</v>
      </c>
      <c r="C69" s="16" t="s">
        <v>58</v>
      </c>
      <c r="D69" s="16" t="s">
        <v>23</v>
      </c>
      <c r="E69" s="16" t="s">
        <v>5</v>
      </c>
      <c r="F69" s="16" t="s">
        <v>6</v>
      </c>
      <c r="G69" s="16" t="s">
        <v>7</v>
      </c>
      <c r="H69" s="21" t="s">
        <v>97</v>
      </c>
      <c r="I69" s="30">
        <f>I70+I73+I79</f>
        <v>6328.2</v>
      </c>
      <c r="J69" s="50">
        <f>J70+J73+J79</f>
        <v>4911.2</v>
      </c>
      <c r="K69" s="50">
        <f>K70+K73+K79</f>
        <v>4831.8999999999996</v>
      </c>
    </row>
    <row r="70" spans="1:11" s="6" customFormat="1" ht="63.75" customHeight="1" x14ac:dyDescent="0.25">
      <c r="A70" s="16" t="s">
        <v>42</v>
      </c>
      <c r="B70" s="16" t="s">
        <v>9</v>
      </c>
      <c r="C70" s="16" t="s">
        <v>58</v>
      </c>
      <c r="D70" s="16" t="s">
        <v>131</v>
      </c>
      <c r="E70" s="16" t="s">
        <v>5</v>
      </c>
      <c r="F70" s="16" t="s">
        <v>6</v>
      </c>
      <c r="G70" s="16" t="s">
        <v>139</v>
      </c>
      <c r="H70" s="21" t="s">
        <v>98</v>
      </c>
      <c r="I70" s="30">
        <f>I71+I72</f>
        <v>2724.7</v>
      </c>
      <c r="J70" s="50">
        <f>J71+J72</f>
        <v>2219</v>
      </c>
      <c r="K70" s="50">
        <f>K71+K72</f>
        <v>2219</v>
      </c>
    </row>
    <row r="71" spans="1:11" ht="61.5" customHeight="1" x14ac:dyDescent="0.25">
      <c r="A71" s="16" t="s">
        <v>42</v>
      </c>
      <c r="B71" s="16">
        <v>2</v>
      </c>
      <c r="C71" s="16" t="s">
        <v>58</v>
      </c>
      <c r="D71" s="16" t="s">
        <v>122</v>
      </c>
      <c r="E71" s="16" t="s">
        <v>20</v>
      </c>
      <c r="F71" s="16" t="s">
        <v>6</v>
      </c>
      <c r="G71" s="16" t="s">
        <v>139</v>
      </c>
      <c r="H71" s="20" t="s">
        <v>159</v>
      </c>
      <c r="I71" s="30">
        <v>1943.8</v>
      </c>
      <c r="J71" s="50">
        <v>1599.8</v>
      </c>
      <c r="K71" s="50">
        <v>1599.8</v>
      </c>
    </row>
    <row r="72" spans="1:11" ht="66" customHeight="1" x14ac:dyDescent="0.25">
      <c r="A72" s="16" t="s">
        <v>42</v>
      </c>
      <c r="B72" s="16">
        <v>2</v>
      </c>
      <c r="C72" s="16" t="s">
        <v>58</v>
      </c>
      <c r="D72" s="16" t="s">
        <v>122</v>
      </c>
      <c r="E72" s="16">
        <v>10</v>
      </c>
      <c r="F72" s="16" t="s">
        <v>6</v>
      </c>
      <c r="G72" s="16" t="s">
        <v>139</v>
      </c>
      <c r="H72" s="20" t="s">
        <v>160</v>
      </c>
      <c r="I72" s="50">
        <v>780.9</v>
      </c>
      <c r="J72" s="50">
        <v>619.20000000000005</v>
      </c>
      <c r="K72" s="50">
        <v>619.20000000000005</v>
      </c>
    </row>
    <row r="73" spans="1:11" s="6" customFormat="1" ht="31.5" x14ac:dyDescent="0.25">
      <c r="A73" s="16" t="s">
        <v>42</v>
      </c>
      <c r="B73" s="16">
        <v>2</v>
      </c>
      <c r="C73" s="16" t="s">
        <v>58</v>
      </c>
      <c r="D73" s="16" t="s">
        <v>129</v>
      </c>
      <c r="E73" s="16" t="s">
        <v>5</v>
      </c>
      <c r="F73" s="16" t="s">
        <v>6</v>
      </c>
      <c r="G73" s="16" t="s">
        <v>139</v>
      </c>
      <c r="H73" s="20" t="s">
        <v>61</v>
      </c>
      <c r="I73" s="50">
        <f>I74+I77</f>
        <v>81.600000000000009</v>
      </c>
      <c r="J73" s="50">
        <f>J74+J77</f>
        <v>82.5</v>
      </c>
      <c r="K73" s="50">
        <f>K74+K77</f>
        <v>3.2</v>
      </c>
    </row>
    <row r="74" spans="1:11" s="7" customFormat="1" ht="124.5" customHeight="1" x14ac:dyDescent="0.25">
      <c r="A74" s="16" t="s">
        <v>42</v>
      </c>
      <c r="B74" s="16">
        <v>2</v>
      </c>
      <c r="C74" s="16" t="s">
        <v>58</v>
      </c>
      <c r="D74" s="16" t="s">
        <v>124</v>
      </c>
      <c r="E74" s="16" t="s">
        <v>5</v>
      </c>
      <c r="F74" s="16" t="s">
        <v>6</v>
      </c>
      <c r="G74" s="16" t="s">
        <v>139</v>
      </c>
      <c r="H74" s="20" t="str">
        <f>H75</f>
        <v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v>
      </c>
      <c r="I74" s="50">
        <f>I75</f>
        <v>3.2</v>
      </c>
      <c r="J74" s="50">
        <f>J75</f>
        <v>3.2</v>
      </c>
      <c r="K74" s="50">
        <f>K75</f>
        <v>3.2</v>
      </c>
    </row>
    <row r="75" spans="1:11" ht="119.25" customHeight="1" x14ac:dyDescent="0.25">
      <c r="A75" s="16" t="s">
        <v>42</v>
      </c>
      <c r="B75" s="16">
        <v>2</v>
      </c>
      <c r="C75" s="16" t="s">
        <v>58</v>
      </c>
      <c r="D75" s="16" t="s">
        <v>124</v>
      </c>
      <c r="E75" s="16" t="s">
        <v>20</v>
      </c>
      <c r="F75" s="16" t="s">
        <v>63</v>
      </c>
      <c r="G75" s="16" t="s">
        <v>139</v>
      </c>
      <c r="H75" s="21" t="s">
        <v>135</v>
      </c>
      <c r="I75" s="50">
        <v>3.2</v>
      </c>
      <c r="J75" s="50">
        <v>3.2</v>
      </c>
      <c r="K75" s="50">
        <v>3.2</v>
      </c>
    </row>
    <row r="76" spans="1:11" ht="139.5" hidden="1" customHeight="1" x14ac:dyDescent="0.25">
      <c r="A76" s="31"/>
      <c r="B76" s="31">
        <v>2</v>
      </c>
      <c r="C76" s="31" t="s">
        <v>58</v>
      </c>
      <c r="D76" s="31" t="s">
        <v>62</v>
      </c>
      <c r="E76" s="31">
        <v>10</v>
      </c>
      <c r="F76" s="31">
        <v>5301</v>
      </c>
      <c r="G76" s="31">
        <v>151</v>
      </c>
      <c r="H76" s="21" t="s">
        <v>64</v>
      </c>
      <c r="I76" s="30">
        <v>0</v>
      </c>
      <c r="J76" s="45">
        <v>0</v>
      </c>
      <c r="K76" s="45">
        <v>0</v>
      </c>
    </row>
    <row r="77" spans="1:11" ht="81.75" customHeight="1" x14ac:dyDescent="0.25">
      <c r="A77" s="31" t="s">
        <v>42</v>
      </c>
      <c r="B77" s="31" t="s">
        <v>9</v>
      </c>
      <c r="C77" s="31" t="s">
        <v>58</v>
      </c>
      <c r="D77" s="31" t="s">
        <v>123</v>
      </c>
      <c r="E77" s="31" t="s">
        <v>5</v>
      </c>
      <c r="F77" s="31" t="s">
        <v>6</v>
      </c>
      <c r="G77" s="31" t="s">
        <v>139</v>
      </c>
      <c r="H77" s="21" t="s">
        <v>90</v>
      </c>
      <c r="I77" s="50">
        <f>I78</f>
        <v>78.400000000000006</v>
      </c>
      <c r="J77" s="50">
        <f>J78</f>
        <v>79.3</v>
      </c>
      <c r="K77" s="50">
        <f>K78</f>
        <v>0</v>
      </c>
    </row>
    <row r="78" spans="1:11" ht="83.25" customHeight="1" x14ac:dyDescent="0.25">
      <c r="A78" s="31" t="s">
        <v>42</v>
      </c>
      <c r="B78" s="31" t="s">
        <v>9</v>
      </c>
      <c r="C78" s="31" t="s">
        <v>58</v>
      </c>
      <c r="D78" s="31" t="s">
        <v>123</v>
      </c>
      <c r="E78" s="31" t="s">
        <v>20</v>
      </c>
      <c r="F78" s="31" t="s">
        <v>6</v>
      </c>
      <c r="G78" s="31" t="s">
        <v>139</v>
      </c>
      <c r="H78" s="21" t="s">
        <v>91</v>
      </c>
      <c r="I78" s="50">
        <v>78.400000000000006</v>
      </c>
      <c r="J78" s="50">
        <v>79.3</v>
      </c>
      <c r="K78" s="50">
        <v>0</v>
      </c>
    </row>
    <row r="79" spans="1:11" s="8" customFormat="1" ht="32.25" customHeight="1" x14ac:dyDescent="0.25">
      <c r="A79" s="16" t="s">
        <v>42</v>
      </c>
      <c r="B79" s="16">
        <v>2</v>
      </c>
      <c r="C79" s="16" t="s">
        <v>58</v>
      </c>
      <c r="D79" s="16" t="s">
        <v>125</v>
      </c>
      <c r="E79" s="16" t="s">
        <v>5</v>
      </c>
      <c r="F79" s="16" t="s">
        <v>6</v>
      </c>
      <c r="G79" s="16" t="s">
        <v>7</v>
      </c>
      <c r="H79" s="32" t="s">
        <v>65</v>
      </c>
      <c r="I79" s="30">
        <f>I82</f>
        <v>3521.9</v>
      </c>
      <c r="J79" s="50">
        <f>J82</f>
        <v>2609.6999999999998</v>
      </c>
      <c r="K79" s="50">
        <f>K82</f>
        <v>2609.6999999999998</v>
      </c>
    </row>
    <row r="80" spans="1:11" ht="76.5" hidden="1" customHeight="1" x14ac:dyDescent="0.25">
      <c r="A80" s="16"/>
      <c r="B80" s="33">
        <v>2</v>
      </c>
      <c r="C80" s="33" t="s">
        <v>58</v>
      </c>
      <c r="D80" s="33" t="s">
        <v>66</v>
      </c>
      <c r="E80" s="33" t="s">
        <v>5</v>
      </c>
      <c r="F80" s="33" t="s">
        <v>6</v>
      </c>
      <c r="G80" s="33">
        <v>151</v>
      </c>
      <c r="H80" s="34" t="s">
        <v>67</v>
      </c>
      <c r="I80" s="35">
        <f>I81</f>
        <v>0</v>
      </c>
      <c r="J80" s="46">
        <f>J81</f>
        <v>0</v>
      </c>
      <c r="K80" s="54">
        <f>K81</f>
        <v>0</v>
      </c>
    </row>
    <row r="81" spans="1:11" ht="67.5" hidden="1" customHeight="1" x14ac:dyDescent="0.25">
      <c r="A81" s="16"/>
      <c r="B81" s="16">
        <v>2</v>
      </c>
      <c r="C81" s="16" t="s">
        <v>58</v>
      </c>
      <c r="D81" s="16" t="s">
        <v>66</v>
      </c>
      <c r="E81" s="16">
        <v>10</v>
      </c>
      <c r="F81" s="16" t="s">
        <v>6</v>
      </c>
      <c r="G81" s="16">
        <v>151</v>
      </c>
      <c r="H81" s="21" t="s">
        <v>67</v>
      </c>
      <c r="I81" s="36">
        <v>0</v>
      </c>
      <c r="J81" s="45">
        <v>0</v>
      </c>
      <c r="K81" s="50">
        <v>0</v>
      </c>
    </row>
    <row r="82" spans="1:11" s="6" customFormat="1" ht="54" customHeight="1" x14ac:dyDescent="0.25">
      <c r="A82" s="16" t="s">
        <v>42</v>
      </c>
      <c r="B82" s="16">
        <v>2</v>
      </c>
      <c r="C82" s="16" t="s">
        <v>58</v>
      </c>
      <c r="D82" s="16" t="s">
        <v>126</v>
      </c>
      <c r="E82" s="16" t="s">
        <v>20</v>
      </c>
      <c r="F82" s="16" t="s">
        <v>6</v>
      </c>
      <c r="G82" s="16" t="s">
        <v>139</v>
      </c>
      <c r="H82" s="21" t="s">
        <v>92</v>
      </c>
      <c r="I82" s="30">
        <f>I99+I97+I98+I100+I102+I95+I96+I101</f>
        <v>3521.9</v>
      </c>
      <c r="J82" s="50">
        <f>SUM(J95:J102)</f>
        <v>2609.6999999999998</v>
      </c>
      <c r="K82" s="50">
        <f>SUM(K95:K102)</f>
        <v>2609.6999999999998</v>
      </c>
    </row>
    <row r="83" spans="1:11" ht="47.25" hidden="1" customHeight="1" x14ac:dyDescent="0.25">
      <c r="A83" s="16"/>
      <c r="B83" s="16">
        <v>2</v>
      </c>
      <c r="C83" s="16" t="s">
        <v>58</v>
      </c>
      <c r="D83" s="16" t="s">
        <v>68</v>
      </c>
      <c r="E83" s="16">
        <v>10</v>
      </c>
      <c r="F83" s="16" t="s">
        <v>69</v>
      </c>
      <c r="G83" s="16">
        <v>151</v>
      </c>
      <c r="H83" s="20" t="s">
        <v>70</v>
      </c>
      <c r="I83" s="36">
        <v>0</v>
      </c>
      <c r="J83" s="47">
        <v>0</v>
      </c>
      <c r="K83" s="53">
        <v>0</v>
      </c>
    </row>
    <row r="84" spans="1:11" ht="36.75" hidden="1" customHeight="1" x14ac:dyDescent="0.25">
      <c r="A84" s="16"/>
      <c r="B84" s="16">
        <v>2</v>
      </c>
      <c r="C84" s="16" t="s">
        <v>58</v>
      </c>
      <c r="D84" s="16" t="s">
        <v>68</v>
      </c>
      <c r="E84" s="16">
        <v>10</v>
      </c>
      <c r="F84" s="16" t="s">
        <v>6</v>
      </c>
      <c r="G84" s="16">
        <v>151</v>
      </c>
      <c r="H84" s="20" t="s">
        <v>71</v>
      </c>
      <c r="I84" s="36"/>
      <c r="J84" s="47"/>
      <c r="K84" s="53"/>
    </row>
    <row r="85" spans="1:11" ht="66" hidden="1" customHeight="1" x14ac:dyDescent="0.25">
      <c r="A85" s="16"/>
      <c r="B85" s="16"/>
      <c r="C85" s="16"/>
      <c r="D85" s="16"/>
      <c r="E85" s="16"/>
      <c r="F85" s="16"/>
      <c r="G85" s="16"/>
      <c r="H85" s="21"/>
      <c r="I85" s="36"/>
      <c r="J85" s="47"/>
      <c r="K85" s="53"/>
    </row>
    <row r="86" spans="1:11" ht="0.75" hidden="1" customHeight="1" x14ac:dyDescent="0.25">
      <c r="A86" s="16"/>
      <c r="B86" s="16">
        <v>2</v>
      </c>
      <c r="C86" s="16" t="s">
        <v>58</v>
      </c>
      <c r="D86" s="16" t="s">
        <v>68</v>
      </c>
      <c r="E86" s="16">
        <v>10</v>
      </c>
      <c r="F86" s="16">
        <v>3599</v>
      </c>
      <c r="G86" s="16">
        <v>151</v>
      </c>
      <c r="H86" s="20" t="s">
        <v>72</v>
      </c>
      <c r="I86" s="36">
        <v>0</v>
      </c>
      <c r="J86" s="47">
        <v>0</v>
      </c>
      <c r="K86" s="53">
        <v>0</v>
      </c>
    </row>
    <row r="87" spans="1:11" ht="126" hidden="1" x14ac:dyDescent="0.25">
      <c r="A87" s="16"/>
      <c r="B87" s="16">
        <v>2</v>
      </c>
      <c r="C87" s="16" t="s">
        <v>58</v>
      </c>
      <c r="D87" s="16" t="s">
        <v>68</v>
      </c>
      <c r="E87" s="16">
        <v>10</v>
      </c>
      <c r="F87" s="16">
        <v>3899</v>
      </c>
      <c r="G87" s="16">
        <v>151</v>
      </c>
      <c r="H87" s="21" t="s">
        <v>73</v>
      </c>
      <c r="I87" s="36">
        <v>0</v>
      </c>
      <c r="J87" s="47">
        <v>0</v>
      </c>
      <c r="K87" s="53">
        <v>0</v>
      </c>
    </row>
    <row r="88" spans="1:11" ht="78.75" hidden="1" x14ac:dyDescent="0.25">
      <c r="A88" s="16"/>
      <c r="B88" s="16">
        <v>2</v>
      </c>
      <c r="C88" s="16" t="s">
        <v>58</v>
      </c>
      <c r="D88" s="16" t="s">
        <v>68</v>
      </c>
      <c r="E88" s="16">
        <v>10</v>
      </c>
      <c r="F88" s="16">
        <v>5002</v>
      </c>
      <c r="G88" s="16">
        <v>151</v>
      </c>
      <c r="H88" s="20" t="s">
        <v>74</v>
      </c>
      <c r="I88" s="36">
        <v>0</v>
      </c>
      <c r="J88" s="47">
        <v>0</v>
      </c>
      <c r="K88" s="53">
        <v>0</v>
      </c>
    </row>
    <row r="89" spans="1:11" ht="189" hidden="1" x14ac:dyDescent="0.25">
      <c r="A89" s="37"/>
      <c r="B89" s="37" t="s">
        <v>9</v>
      </c>
      <c r="C89" s="37" t="s">
        <v>58</v>
      </c>
      <c r="D89" s="37" t="s">
        <v>68</v>
      </c>
      <c r="E89" s="37" t="s">
        <v>20</v>
      </c>
      <c r="F89" s="37" t="s">
        <v>75</v>
      </c>
      <c r="G89" s="37" t="s">
        <v>60</v>
      </c>
      <c r="H89" s="21" t="s">
        <v>76</v>
      </c>
      <c r="I89" s="38">
        <v>0</v>
      </c>
      <c r="J89" s="48">
        <v>0</v>
      </c>
      <c r="K89" s="55">
        <v>0</v>
      </c>
    </row>
    <row r="90" spans="1:11" ht="0.75" hidden="1" customHeight="1" x14ac:dyDescent="0.25">
      <c r="A90" s="37"/>
      <c r="B90" s="37" t="s">
        <v>9</v>
      </c>
      <c r="C90" s="37" t="s">
        <v>58</v>
      </c>
      <c r="D90" s="37" t="s">
        <v>68</v>
      </c>
      <c r="E90" s="37" t="s">
        <v>20</v>
      </c>
      <c r="F90" s="37" t="s">
        <v>77</v>
      </c>
      <c r="G90" s="37" t="s">
        <v>60</v>
      </c>
      <c r="H90" s="21" t="s">
        <v>78</v>
      </c>
      <c r="I90" s="38">
        <v>0</v>
      </c>
      <c r="J90" s="48">
        <v>0</v>
      </c>
      <c r="K90" s="55">
        <v>0</v>
      </c>
    </row>
    <row r="91" spans="1:11" ht="102.75" hidden="1" customHeight="1" x14ac:dyDescent="0.25">
      <c r="A91" s="16"/>
      <c r="B91" s="16">
        <v>2</v>
      </c>
      <c r="C91" s="16" t="s">
        <v>58</v>
      </c>
      <c r="D91" s="16" t="s">
        <v>68</v>
      </c>
      <c r="E91" s="16">
        <v>10</v>
      </c>
      <c r="F91" s="16">
        <v>9106</v>
      </c>
      <c r="G91" s="16">
        <v>151</v>
      </c>
      <c r="H91" s="21" t="s">
        <v>79</v>
      </c>
      <c r="I91" s="36">
        <v>0</v>
      </c>
      <c r="J91" s="47">
        <v>0</v>
      </c>
      <c r="K91" s="53">
        <v>0</v>
      </c>
    </row>
    <row r="92" spans="1:11" s="7" customFormat="1" ht="24.75" hidden="1" customHeight="1" x14ac:dyDescent="0.25">
      <c r="A92" s="33"/>
      <c r="B92" s="33">
        <v>2</v>
      </c>
      <c r="C92" s="33" t="s">
        <v>80</v>
      </c>
      <c r="D92" s="33" t="s">
        <v>23</v>
      </c>
      <c r="E92" s="33" t="s">
        <v>5</v>
      </c>
      <c r="F92" s="33" t="s">
        <v>6</v>
      </c>
      <c r="G92" s="33">
        <v>180</v>
      </c>
      <c r="H92" s="39" t="s">
        <v>81</v>
      </c>
      <c r="I92" s="35">
        <f>I93</f>
        <v>81.099999999999994</v>
      </c>
      <c r="J92" s="49">
        <f>J93</f>
        <v>0</v>
      </c>
      <c r="K92" s="56">
        <f>K93</f>
        <v>0</v>
      </c>
    </row>
    <row r="93" spans="1:11" s="9" customFormat="1" ht="27" hidden="1" customHeight="1" x14ac:dyDescent="0.25">
      <c r="A93" s="16"/>
      <c r="B93" s="16">
        <v>2</v>
      </c>
      <c r="C93" s="16" t="s">
        <v>80</v>
      </c>
      <c r="D93" s="16" t="s">
        <v>49</v>
      </c>
      <c r="E93" s="16" t="s">
        <v>20</v>
      </c>
      <c r="F93" s="16" t="s">
        <v>6</v>
      </c>
      <c r="G93" s="16">
        <v>180</v>
      </c>
      <c r="H93" s="40" t="s">
        <v>82</v>
      </c>
      <c r="I93" s="36">
        <v>81.099999999999994</v>
      </c>
      <c r="J93" s="47">
        <v>0</v>
      </c>
      <c r="K93" s="53">
        <v>0</v>
      </c>
    </row>
    <row r="94" spans="1:11" s="9" customFormat="1" ht="27" hidden="1" customHeight="1" x14ac:dyDescent="0.25">
      <c r="A94" s="16"/>
      <c r="B94" s="16">
        <v>2</v>
      </c>
      <c r="C94" s="16" t="s">
        <v>80</v>
      </c>
      <c r="D94" s="16" t="s">
        <v>83</v>
      </c>
      <c r="E94" s="16" t="s">
        <v>20</v>
      </c>
      <c r="F94" s="16" t="s">
        <v>6</v>
      </c>
      <c r="G94" s="16">
        <v>180</v>
      </c>
      <c r="H94" s="41" t="s">
        <v>82</v>
      </c>
      <c r="I94" s="36">
        <v>0</v>
      </c>
      <c r="J94" s="47">
        <v>0</v>
      </c>
      <c r="K94" s="53">
        <v>0</v>
      </c>
    </row>
    <row r="95" spans="1:11" s="9" customFormat="1" ht="193.5" customHeight="1" x14ac:dyDescent="0.25">
      <c r="A95" s="16" t="s">
        <v>42</v>
      </c>
      <c r="B95" s="16" t="s">
        <v>9</v>
      </c>
      <c r="C95" s="16" t="s">
        <v>58</v>
      </c>
      <c r="D95" s="16" t="s">
        <v>126</v>
      </c>
      <c r="E95" s="16" t="s">
        <v>20</v>
      </c>
      <c r="F95" s="16" t="s">
        <v>154</v>
      </c>
      <c r="G95" s="16" t="s">
        <v>139</v>
      </c>
      <c r="H95" s="41" t="s">
        <v>149</v>
      </c>
      <c r="I95" s="30">
        <v>143.4</v>
      </c>
      <c r="J95" s="50">
        <v>0</v>
      </c>
      <c r="K95" s="50">
        <v>0</v>
      </c>
    </row>
    <row r="96" spans="1:11" s="9" customFormat="1" ht="191.25" customHeight="1" x14ac:dyDescent="0.25">
      <c r="A96" s="16" t="s">
        <v>42</v>
      </c>
      <c r="B96" s="16" t="s">
        <v>9</v>
      </c>
      <c r="C96" s="16" t="s">
        <v>58</v>
      </c>
      <c r="D96" s="16" t="s">
        <v>126</v>
      </c>
      <c r="E96" s="16" t="s">
        <v>20</v>
      </c>
      <c r="F96" s="16" t="s">
        <v>150</v>
      </c>
      <c r="G96" s="16" t="s">
        <v>139</v>
      </c>
      <c r="H96" s="41" t="s">
        <v>151</v>
      </c>
      <c r="I96" s="30">
        <v>45.5</v>
      </c>
      <c r="J96" s="50">
        <v>63.7</v>
      </c>
      <c r="K96" s="50">
        <v>63.7</v>
      </c>
    </row>
    <row r="97" spans="1:11" s="9" customFormat="1" ht="144.75" customHeight="1" x14ac:dyDescent="0.25">
      <c r="A97" s="16" t="s">
        <v>42</v>
      </c>
      <c r="B97" s="16" t="s">
        <v>9</v>
      </c>
      <c r="C97" s="16" t="s">
        <v>58</v>
      </c>
      <c r="D97" s="16" t="s">
        <v>126</v>
      </c>
      <c r="E97" s="16" t="s">
        <v>20</v>
      </c>
      <c r="F97" s="16" t="s">
        <v>84</v>
      </c>
      <c r="G97" s="16" t="s">
        <v>139</v>
      </c>
      <c r="H97" s="41" t="s">
        <v>127</v>
      </c>
      <c r="I97" s="50">
        <v>29.4</v>
      </c>
      <c r="J97" s="50">
        <v>29.4</v>
      </c>
      <c r="K97" s="50">
        <v>29.4</v>
      </c>
    </row>
    <row r="98" spans="1:11" s="9" customFormat="1" ht="0.75" hidden="1" customHeight="1" x14ac:dyDescent="0.25">
      <c r="A98" s="16" t="s">
        <v>42</v>
      </c>
      <c r="B98" s="16" t="s">
        <v>9</v>
      </c>
      <c r="C98" s="16" t="s">
        <v>58</v>
      </c>
      <c r="D98" s="16" t="s">
        <v>68</v>
      </c>
      <c r="E98" s="16" t="s">
        <v>20</v>
      </c>
      <c r="F98" s="16" t="s">
        <v>85</v>
      </c>
      <c r="G98" s="16" t="s">
        <v>60</v>
      </c>
      <c r="H98" s="41" t="s">
        <v>86</v>
      </c>
      <c r="I98" s="36"/>
      <c r="J98" s="47"/>
      <c r="K98" s="47"/>
    </row>
    <row r="99" spans="1:11" s="9" customFormat="1" ht="207" customHeight="1" x14ac:dyDescent="0.25">
      <c r="A99" s="16" t="s">
        <v>42</v>
      </c>
      <c r="B99" s="16" t="s">
        <v>9</v>
      </c>
      <c r="C99" s="16" t="s">
        <v>58</v>
      </c>
      <c r="D99" s="16" t="s">
        <v>126</v>
      </c>
      <c r="E99" s="16" t="s">
        <v>20</v>
      </c>
      <c r="F99" s="16" t="s">
        <v>99</v>
      </c>
      <c r="G99" s="16" t="s">
        <v>139</v>
      </c>
      <c r="H99" s="42" t="s">
        <v>136</v>
      </c>
      <c r="I99" s="30">
        <v>12.6</v>
      </c>
      <c r="J99" s="50">
        <v>0</v>
      </c>
      <c r="K99" s="50">
        <v>0</v>
      </c>
    </row>
    <row r="100" spans="1:11" s="9" customFormat="1" ht="289.5" customHeight="1" x14ac:dyDescent="0.25">
      <c r="A100" s="16" t="s">
        <v>42</v>
      </c>
      <c r="B100" s="16" t="s">
        <v>9</v>
      </c>
      <c r="C100" s="16" t="s">
        <v>58</v>
      </c>
      <c r="D100" s="16" t="s">
        <v>126</v>
      </c>
      <c r="E100" s="16" t="s">
        <v>20</v>
      </c>
      <c r="F100" s="16" t="s">
        <v>134</v>
      </c>
      <c r="G100" s="16" t="s">
        <v>139</v>
      </c>
      <c r="H100" s="42" t="s">
        <v>137</v>
      </c>
      <c r="I100" s="50">
        <v>340.9</v>
      </c>
      <c r="J100" s="50">
        <v>340.9</v>
      </c>
      <c r="K100" s="50">
        <v>340.9</v>
      </c>
    </row>
    <row r="101" spans="1:11" s="9" customFormat="1" ht="218.25" customHeight="1" x14ac:dyDescent="0.25">
      <c r="A101" s="16" t="s">
        <v>42</v>
      </c>
      <c r="B101" s="16" t="s">
        <v>9</v>
      </c>
      <c r="C101" s="16" t="s">
        <v>58</v>
      </c>
      <c r="D101" s="16" t="s">
        <v>126</v>
      </c>
      <c r="E101" s="16" t="s">
        <v>20</v>
      </c>
      <c r="F101" s="16" t="s">
        <v>152</v>
      </c>
      <c r="G101" s="16" t="s">
        <v>139</v>
      </c>
      <c r="H101" s="42" t="s">
        <v>153</v>
      </c>
      <c r="I101" s="50">
        <v>100</v>
      </c>
      <c r="J101" s="50">
        <v>0</v>
      </c>
      <c r="K101" s="50">
        <v>0</v>
      </c>
    </row>
    <row r="102" spans="1:11" s="9" customFormat="1" ht="219.75" customHeight="1" x14ac:dyDescent="0.25">
      <c r="A102" s="16" t="s">
        <v>42</v>
      </c>
      <c r="B102" s="16" t="s">
        <v>9</v>
      </c>
      <c r="C102" s="16" t="s">
        <v>58</v>
      </c>
      <c r="D102" s="16" t="s">
        <v>126</v>
      </c>
      <c r="E102" s="16" t="s">
        <v>20</v>
      </c>
      <c r="F102" s="16" t="s">
        <v>121</v>
      </c>
      <c r="G102" s="16" t="s">
        <v>139</v>
      </c>
      <c r="H102" s="42" t="s">
        <v>130</v>
      </c>
      <c r="I102" s="30">
        <v>2850.1</v>
      </c>
      <c r="J102" s="50">
        <v>2175.6999999999998</v>
      </c>
      <c r="K102" s="50">
        <v>2175.6999999999998</v>
      </c>
    </row>
    <row r="103" spans="1:11" ht="15.75" x14ac:dyDescent="0.25">
      <c r="A103" s="16"/>
      <c r="B103" s="16"/>
      <c r="C103" s="16"/>
      <c r="D103" s="16"/>
      <c r="E103" s="16"/>
      <c r="F103" s="16"/>
      <c r="G103" s="16"/>
      <c r="H103" s="20" t="s">
        <v>87</v>
      </c>
      <c r="I103" s="19">
        <f>I14+I68</f>
        <v>6873.8</v>
      </c>
      <c r="J103" s="19">
        <f>J14+J68</f>
        <v>5478.8</v>
      </c>
      <c r="K103" s="19">
        <f>K14+K68</f>
        <v>5433.0999999999995</v>
      </c>
    </row>
  </sheetData>
  <mergeCells count="4">
    <mergeCell ref="A12:G13"/>
    <mergeCell ref="H12:H13"/>
    <mergeCell ref="I12:K12"/>
    <mergeCell ref="A10:K10"/>
  </mergeCells>
  <phoneticPr fontId="10" type="noConversion"/>
  <pageMargins left="0.43307086614173229" right="0.23622047244094491" top="0.5511811023622047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cp:lastModifiedBy>USER</cp:lastModifiedBy>
  <cp:lastPrinted>2018-12-17T00:30:42Z</cp:lastPrinted>
  <dcterms:created xsi:type="dcterms:W3CDTF">2013-12-09T00:09:39Z</dcterms:created>
  <dcterms:modified xsi:type="dcterms:W3CDTF">2019-12-16T00:58:38Z</dcterms:modified>
</cp:coreProperties>
</file>